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NOVOS RELATÓRIOS SITE TRANSPARENCIA - JAN 2022 - OF.1409\RELATÓRIOS FINANCEIRO\"/>
    </mc:Choice>
  </mc:AlternateContent>
  <xr:revisionPtr revIDLastSave="0" documentId="8_{85A15358-E0AB-477B-91FA-A9933ADF674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2.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41" i="1"/>
  <c r="B94" i="1"/>
  <c r="B78" i="1"/>
  <c r="B72" i="1"/>
  <c r="B65" i="1"/>
  <c r="B52" i="1"/>
  <c r="B50" i="1"/>
  <c r="B46" i="1"/>
  <c r="B33" i="1"/>
  <c r="B88" i="1" l="1"/>
  <c r="B53" i="1"/>
</calcChain>
</file>

<file path=xl/sharedStrings.xml><?xml version="1.0" encoding="utf-8"?>
<sst xmlns="http://schemas.openxmlformats.org/spreadsheetml/2006/main" count="82" uniqueCount="76">
  <si>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</si>
  <si>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</si>
  <si>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</si>
  <si>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</si>
  <si>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</si>
  <si>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</si>
  <si>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</si>
  <si>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</si>
  <si>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</si>
  <si>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VIGÊNCIA DO CONTRATO DE GESTÃO/TERMO ADITIVO:                                                             INÍCIO _____/_____/________      E              TÉRMINO  ____/______/________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</si>
  <si>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</si>
  <si>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</si>
  <si>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</si>
  <si>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</si>
  <si>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>Competência: 02/2021</t>
  </si>
  <si>
    <t xml:space="preserve">1. SALDO BANCÁRIO ANTERIOR  </t>
  </si>
  <si>
    <t>1.1 Caixa</t>
  </si>
  <si>
    <t xml:space="preserve">1.2 Banco conta movimento </t>
  </si>
  <si>
    <t>1.2.1 5615-7 - CUSTEIO</t>
  </si>
  <si>
    <t>1.2.2 5616-5 - CUSTEIO</t>
  </si>
  <si>
    <t>1.3 Aplicações financeiras</t>
  </si>
  <si>
    <t>1.3.1  5615-7 -  CUSTEIO</t>
  </si>
  <si>
    <t>1.3.2  5616-5 -  CUSTEIO</t>
  </si>
  <si>
    <t>SALDO ANTERIOR (1= 1.1 + 1.2 + 1.3)</t>
  </si>
  <si>
    <t>2.ENTRADAS DE RECURSOS FINANCEIROS</t>
  </si>
  <si>
    <t>2.1 Repasse - 5615-7 - CUSTEIO</t>
  </si>
  <si>
    <t xml:space="preserve">2.2 Repasse - INVESTIMENTO </t>
  </si>
  <si>
    <t>2.3 Rendimento sobre Aplicação Financeiras - CUSTEIO (C/C 5615-7)</t>
  </si>
  <si>
    <t>2.4 Rendimento sobre Aplicação Financeiras - INVESTIMENTO</t>
  </si>
  <si>
    <t>2.5 Outras entradas: RECUPERAÇÃO DE DESPESAS</t>
  </si>
  <si>
    <t>TOTAL DE ENTRADAS (2= 2.1 + 2.2 + 2.3 + 2.4 + 2.5)</t>
  </si>
  <si>
    <t>3. RESGATE APLICAÇÃO FINANCEIRA</t>
  </si>
  <si>
    <t xml:space="preserve">3.1 Resgate Aplicação - CUSTEIO  C/C 5615-7 </t>
  </si>
  <si>
    <t xml:space="preserve">3.2 Resgate Aplicação - INVESTIMENTO </t>
  </si>
  <si>
    <t>TOTAL DOS RESGATES (3= 3.1 + 3.2)</t>
  </si>
  <si>
    <t>4. APLICAÇÃO FINANCEIRA</t>
  </si>
  <si>
    <t>4.1 Aplicação Financeira - CUSTEIO  C/C 5615-7</t>
  </si>
  <si>
    <t xml:space="preserve">TOTAL APLICAÇÃO FINANCEIRA- CUSTEIO </t>
  </si>
  <si>
    <t xml:space="preserve">4.2 Aplicação Financeira  - INVESTIMENTO 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</si>
  <si>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</si>
  <si>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</si>
  <si>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</si>
  <si>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</si>
  <si>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</si>
  <si>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</si>
  <si>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</si>
  <si>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</si>
  <si>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</si>
  <si>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</si>
  <si>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</si>
  <si>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</si>
  <si>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</si>
  <si>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</si>
  <si>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</si>
  <si>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</si>
  <si>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</si>
  <si>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</si>
  <si>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</si>
  <si>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</si>
  <si>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</si>
  <si>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</si>
  <si>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</si>
  <si>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</si>
  <si>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 xml:space="preserve">7.SALDO BANCÁRIO FINAL EM 28/02/2021   </t>
  </si>
  <si>
    <t xml:space="preserve">1.3 Aplicações financeiras  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</si>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</sst>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10" fillId="3" borderId="1" xfId="0" applyNumberFormat="1" applyFont="1" applyFill="1" applyBorder="1" applyAlignment="1">
      <alignment vertical="center" shrinkToFit="1"/>
    </xf>
    <xf numFmtId="4" fontId="10" fillId="0" borderId="1" xfId="1" applyNumberFormat="1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"/>
  <sheetViews>
    <sheetView showGridLines="0" tabSelected="1" view="pageBreakPreview" zoomScale="70" zoomScaleNormal="70" zoomScaleSheetLayoutView="70" zoomScalePageLayoutView="70" workbookViewId="0">
      <selection activeCell="A64" sqref="A64"/>
    </sheetView>
  </sheetViews>
  <sheetFormatPr defaultColWidth="41.7109375" defaultRowHeight="15" x14ac:dyDescent="0.25"/>
  <cols>
    <col min="1" max="1" width="108" customWidth="1"/>
    <col min="2" max="2" width="43.42578125" customWidth="1"/>
    <col min="3" max="3" width="70.7109375" customWidth="1"/>
    <col min="4" max="4" width="41.7109375" style="1"/>
  </cols>
  <sheetData>
    <row r="1" spans="1:3" ht="121.5" customHeight="1" x14ac:dyDescent="0.25">
      <c r="A1" s="60"/>
      <c r="B1" s="60"/>
    </row>
    <row r="2" spans="1:3" customFormat="1" x14ac:dyDescent="0.25">
      <c r="A2" s="61" t="s">
        <v>0</v>
      </c>
      <c r="B2" s="61"/>
      <c r="C2" s="1"/>
    </row>
    <row r="3" spans="1:3" customFormat="1" x14ac:dyDescent="0.25">
      <c r="A3" s="61"/>
      <c r="B3" s="61"/>
      <c r="C3" s="1"/>
    </row>
    <row r="4" spans="1:3" customFormat="1" x14ac:dyDescent="0.25">
      <c r="A4" s="61"/>
      <c r="B4" s="61"/>
      <c r="C4" s="1"/>
    </row>
    <row r="5" spans="1:3" customFormat="1" x14ac:dyDescent="0.25">
      <c r="A5" s="61"/>
      <c r="B5" s="61"/>
      <c r="C5" s="1"/>
    </row>
    <row r="6" spans="1:3" customFormat="1" x14ac:dyDescent="0.25">
      <c r="A6" s="61"/>
      <c r="B6" s="61"/>
      <c r="C6" s="1"/>
    </row>
    <row r="7" spans="1:3" customFormat="1" x14ac:dyDescent="0.25">
      <c r="A7" s="61"/>
      <c r="B7" s="61"/>
      <c r="C7" s="2"/>
    </row>
    <row r="8" spans="1:3" customFormat="1" ht="23.25" customHeight="1" x14ac:dyDescent="0.25">
      <c r="A8" s="62" t="s">
        <v>1</v>
      </c>
      <c r="B8" s="62"/>
      <c r="C8" s="2"/>
    </row>
    <row r="9" spans="1:3" customFormat="1" ht="23.25" customHeight="1" x14ac:dyDescent="0.25">
      <c r="A9" s="62"/>
      <c r="B9" s="62"/>
      <c r="C9" s="2"/>
    </row>
    <row r="10" spans="1:3" customFormat="1" x14ac:dyDescent="0.25">
      <c r="A10" s="63" t="s">
        <v>2</v>
      </c>
      <c r="B10" s="63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64" t="s">
        <v>4</v>
      </c>
      <c r="B12" s="64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64" t="s">
        <v>6</v>
      </c>
      <c r="B14" s="64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64" t="s">
        <v>9</v>
      </c>
      <c r="B17" s="64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10</v>
      </c>
      <c r="B19" s="7"/>
      <c r="C19" s="8"/>
    </row>
    <row r="20" spans="1:4" s="9" customFormat="1" x14ac:dyDescent="0.25">
      <c r="A20" s="6" t="s">
        <v>11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66" t="s">
        <v>12</v>
      </c>
      <c r="B22" s="66"/>
      <c r="D22"/>
    </row>
    <row r="23" spans="1:4" ht="26.25" x14ac:dyDescent="0.25">
      <c r="A23" s="10"/>
      <c r="B23" s="67" t="s">
        <v>13</v>
      </c>
      <c r="D23"/>
    </row>
    <row r="24" spans="1:4" ht="14.25" customHeight="1" x14ac:dyDescent="0.25">
      <c r="A24" s="11" t="s">
        <v>14</v>
      </c>
      <c r="B24" s="67"/>
      <c r="C24" s="12"/>
      <c r="D24"/>
    </row>
    <row r="25" spans="1:4" x14ac:dyDescent="0.25">
      <c r="A25" s="13" t="s">
        <v>15</v>
      </c>
      <c r="B25" s="14"/>
      <c r="C25" s="15"/>
      <c r="D25"/>
    </row>
    <row r="26" spans="1:4" x14ac:dyDescent="0.25">
      <c r="A26" s="16" t="s">
        <v>16</v>
      </c>
      <c r="B26" s="17">
        <v>0</v>
      </c>
      <c r="C26" s="18"/>
      <c r="D26"/>
    </row>
    <row r="27" spans="1:4" x14ac:dyDescent="0.25">
      <c r="A27" s="58" t="s">
        <v>17</v>
      </c>
      <c r="B27" s="59">
        <v>0</v>
      </c>
      <c r="C27" s="18"/>
      <c r="D27"/>
    </row>
    <row r="28" spans="1:4" x14ac:dyDescent="0.25">
      <c r="A28" s="16" t="s">
        <v>18</v>
      </c>
      <c r="B28" s="17">
        <v>0</v>
      </c>
      <c r="C28" s="18"/>
      <c r="D28"/>
    </row>
    <row r="29" spans="1:4" x14ac:dyDescent="0.25">
      <c r="A29" s="16" t="s">
        <v>19</v>
      </c>
      <c r="B29" s="17">
        <v>0</v>
      </c>
      <c r="C29" s="18"/>
      <c r="D29"/>
    </row>
    <row r="30" spans="1:4" x14ac:dyDescent="0.25">
      <c r="A30" s="58" t="s">
        <v>20</v>
      </c>
      <c r="B30" s="59">
        <v>0</v>
      </c>
      <c r="C30" s="18"/>
      <c r="D30"/>
    </row>
    <row r="31" spans="1:4" x14ac:dyDescent="0.25">
      <c r="A31" s="16" t="s">
        <v>21</v>
      </c>
      <c r="B31" s="17">
        <v>0</v>
      </c>
      <c r="C31" s="18"/>
      <c r="D31"/>
    </row>
    <row r="32" spans="1:4" x14ac:dyDescent="0.25">
      <c r="A32" s="16" t="s">
        <v>22</v>
      </c>
      <c r="B32" s="17">
        <v>0</v>
      </c>
      <c r="C32" s="18"/>
      <c r="D32"/>
    </row>
    <row r="33" spans="1:4" x14ac:dyDescent="0.25">
      <c r="A33" s="19" t="s">
        <v>23</v>
      </c>
      <c r="B33" s="20">
        <f>SUM(B26:B30)</f>
        <v>0</v>
      </c>
      <c r="C33" s="18"/>
      <c r="D33"/>
    </row>
    <row r="34" spans="1:4" x14ac:dyDescent="0.25">
      <c r="A34" s="21"/>
      <c r="B34" s="17"/>
      <c r="C34" s="18"/>
      <c r="D34"/>
    </row>
    <row r="35" spans="1:4" x14ac:dyDescent="0.25">
      <c r="A35" s="13" t="s">
        <v>24</v>
      </c>
      <c r="B35" s="13"/>
      <c r="C35" s="12"/>
      <c r="D35"/>
    </row>
    <row r="36" spans="1:4" x14ac:dyDescent="0.25">
      <c r="A36" s="22" t="s">
        <v>25</v>
      </c>
      <c r="B36" s="23">
        <v>2486636.7000000002</v>
      </c>
      <c r="C36" s="24"/>
      <c r="D36"/>
    </row>
    <row r="37" spans="1:4" x14ac:dyDescent="0.25">
      <c r="A37" s="22" t="s">
        <v>26</v>
      </c>
      <c r="B37" s="23">
        <v>0</v>
      </c>
      <c r="C37" s="24"/>
      <c r="D37"/>
    </row>
    <row r="38" spans="1:4" x14ac:dyDescent="0.25">
      <c r="A38" s="3" t="s">
        <v>27</v>
      </c>
      <c r="B38" s="23">
        <v>376.82</v>
      </c>
      <c r="C38" s="24"/>
      <c r="D38"/>
    </row>
    <row r="39" spans="1:4" x14ac:dyDescent="0.25">
      <c r="A39" s="3" t="s">
        <v>28</v>
      </c>
      <c r="B39" s="23">
        <v>0</v>
      </c>
      <c r="C39" s="24"/>
      <c r="D39"/>
    </row>
    <row r="40" spans="1:4" x14ac:dyDescent="0.25">
      <c r="A40" s="3" t="s">
        <v>29</v>
      </c>
      <c r="B40" s="23">
        <v>8513.11</v>
      </c>
      <c r="C40" s="24"/>
      <c r="D40"/>
    </row>
    <row r="41" spans="1:4" x14ac:dyDescent="0.25">
      <c r="A41" s="25" t="s">
        <v>30</v>
      </c>
      <c r="B41" s="26">
        <f>SUM(B36:B40)</f>
        <v>2495526.63</v>
      </c>
      <c r="C41" s="27"/>
      <c r="D41"/>
    </row>
    <row r="42" spans="1:4" x14ac:dyDescent="0.25">
      <c r="A42" s="28"/>
      <c r="B42" s="29"/>
      <c r="C42" s="27"/>
      <c r="D42"/>
    </row>
    <row r="43" spans="1:4" x14ac:dyDescent="0.25">
      <c r="A43" s="30" t="s">
        <v>31</v>
      </c>
      <c r="B43" s="31"/>
      <c r="C43" s="27"/>
      <c r="D43"/>
    </row>
    <row r="44" spans="1:4" x14ac:dyDescent="0.25">
      <c r="A44" s="22" t="s">
        <v>32</v>
      </c>
      <c r="B44" s="23">
        <v>600551.78</v>
      </c>
      <c r="C44" s="27"/>
      <c r="D44"/>
    </row>
    <row r="45" spans="1:4" x14ac:dyDescent="0.25">
      <c r="A45" s="22" t="s">
        <v>33</v>
      </c>
      <c r="B45" s="23">
        <v>0</v>
      </c>
      <c r="C45" s="27"/>
      <c r="D45"/>
    </row>
    <row r="46" spans="1:4" x14ac:dyDescent="0.25">
      <c r="A46" s="25" t="s">
        <v>34</v>
      </c>
      <c r="B46" s="32">
        <f>B44+B45</f>
        <v>600551.78</v>
      </c>
      <c r="C46" s="27"/>
      <c r="D46"/>
    </row>
    <row r="47" spans="1:4" s="36" customFormat="1" x14ac:dyDescent="0.25">
      <c r="A47" s="33"/>
      <c r="B47" s="34"/>
      <c r="C47" s="35"/>
    </row>
    <row r="48" spans="1:4" x14ac:dyDescent="0.25">
      <c r="A48" s="37" t="s">
        <v>35</v>
      </c>
      <c r="B48" s="38"/>
      <c r="C48" s="8"/>
      <c r="D48"/>
    </row>
    <row r="49" spans="1:4" x14ac:dyDescent="0.25">
      <c r="A49" s="39" t="s">
        <v>36</v>
      </c>
      <c r="B49" s="29">
        <v>2486600.2000000002</v>
      </c>
      <c r="C49" s="8"/>
      <c r="D49"/>
    </row>
    <row r="50" spans="1:4" x14ac:dyDescent="0.25">
      <c r="A50" s="33" t="s">
        <v>37</v>
      </c>
      <c r="B50" s="29">
        <f>B49</f>
        <v>2486600.2000000002</v>
      </c>
      <c r="C50" s="8"/>
      <c r="D50"/>
    </row>
    <row r="51" spans="1:4" x14ac:dyDescent="0.25">
      <c r="A51" s="3" t="s">
        <v>38</v>
      </c>
      <c r="B51" s="29">
        <v>0</v>
      </c>
      <c r="C51" s="8"/>
      <c r="D51"/>
    </row>
    <row r="52" spans="1:4" x14ac:dyDescent="0.25">
      <c r="A52" s="33" t="s">
        <v>39</v>
      </c>
      <c r="B52" s="29">
        <f>B51</f>
        <v>0</v>
      </c>
      <c r="C52" s="8"/>
      <c r="D52"/>
    </row>
    <row r="53" spans="1:4" x14ac:dyDescent="0.25">
      <c r="A53" s="30" t="s">
        <v>40</v>
      </c>
      <c r="B53" s="40">
        <f>B50+B52</f>
        <v>2486600.2000000002</v>
      </c>
      <c r="C53" s="8"/>
      <c r="D53"/>
    </row>
    <row r="54" spans="1:4" s="36" customFormat="1" x14ac:dyDescent="0.25">
      <c r="A54" s="33"/>
      <c r="B54" s="34"/>
      <c r="C54" s="35"/>
    </row>
    <row r="55" spans="1:4" x14ac:dyDescent="0.25">
      <c r="A55" s="30" t="s">
        <v>41</v>
      </c>
      <c r="B55" s="41"/>
      <c r="C55" s="8"/>
      <c r="D55"/>
    </row>
    <row r="56" spans="1:4" x14ac:dyDescent="0.25">
      <c r="A56" s="30" t="s">
        <v>42</v>
      </c>
      <c r="B56" s="30"/>
      <c r="C56" s="12"/>
      <c r="D56"/>
    </row>
    <row r="57" spans="1:4" x14ac:dyDescent="0.25">
      <c r="A57" s="42" t="s">
        <v>43</v>
      </c>
      <c r="B57" s="23">
        <v>0</v>
      </c>
      <c r="C57" s="24"/>
      <c r="D57"/>
    </row>
    <row r="58" spans="1:4" x14ac:dyDescent="0.25">
      <c r="A58" s="43" t="s">
        <v>44</v>
      </c>
      <c r="B58" s="23">
        <v>0</v>
      </c>
      <c r="C58" s="24"/>
      <c r="D58"/>
    </row>
    <row r="59" spans="1:4" x14ac:dyDescent="0.25">
      <c r="A59" s="43" t="s">
        <v>45</v>
      </c>
      <c r="B59" s="23">
        <v>37035.82</v>
      </c>
      <c r="C59" s="24"/>
      <c r="D59"/>
    </row>
    <row r="60" spans="1:4" x14ac:dyDescent="0.25">
      <c r="A60" s="42" t="s">
        <v>46</v>
      </c>
      <c r="B60" s="23">
        <v>0</v>
      </c>
      <c r="C60" s="24"/>
      <c r="D60"/>
    </row>
    <row r="61" spans="1:4" x14ac:dyDescent="0.25">
      <c r="A61" s="42" t="s">
        <v>47</v>
      </c>
      <c r="B61" s="23">
        <v>169.89</v>
      </c>
      <c r="C61" s="24"/>
      <c r="D61"/>
    </row>
    <row r="62" spans="1:4" x14ac:dyDescent="0.25">
      <c r="A62" s="42" t="s">
        <v>48</v>
      </c>
      <c r="B62" s="23">
        <v>0</v>
      </c>
      <c r="C62" s="24"/>
      <c r="D62"/>
    </row>
    <row r="63" spans="1:4" ht="30" x14ac:dyDescent="0.25">
      <c r="A63" s="42" t="s">
        <v>49</v>
      </c>
      <c r="B63" s="23">
        <v>0</v>
      </c>
      <c r="C63" s="24"/>
      <c r="D63"/>
    </row>
    <row r="64" spans="1:4" x14ac:dyDescent="0.25">
      <c r="A64" s="39" t="s">
        <v>50</v>
      </c>
      <c r="B64" s="23">
        <v>497361.07</v>
      </c>
      <c r="C64" s="24"/>
      <c r="D64"/>
    </row>
    <row r="65" spans="1:4" x14ac:dyDescent="0.25">
      <c r="A65" s="33" t="s">
        <v>51</v>
      </c>
      <c r="B65" s="44">
        <f>SUM(B57:B64)</f>
        <v>534566.78</v>
      </c>
      <c r="C65" s="24"/>
      <c r="D65"/>
    </row>
    <row r="66" spans="1:4" x14ac:dyDescent="0.25">
      <c r="A66" s="33"/>
      <c r="B66" s="45"/>
      <c r="C66" s="24"/>
      <c r="D66"/>
    </row>
    <row r="67" spans="1:4" x14ac:dyDescent="0.25">
      <c r="A67" s="30" t="s">
        <v>52</v>
      </c>
      <c r="B67" s="30"/>
      <c r="C67" s="27"/>
      <c r="D67"/>
    </row>
    <row r="68" spans="1:4" x14ac:dyDescent="0.25">
      <c r="A68" s="42" t="s">
        <v>53</v>
      </c>
      <c r="B68" s="23">
        <v>0</v>
      </c>
      <c r="C68" s="27"/>
      <c r="D68"/>
    </row>
    <row r="69" spans="1:4" x14ac:dyDescent="0.25">
      <c r="A69" s="42" t="s">
        <v>54</v>
      </c>
      <c r="B69" s="23">
        <v>0</v>
      </c>
      <c r="C69" s="27"/>
      <c r="D69"/>
    </row>
    <row r="70" spans="1:4" x14ac:dyDescent="0.25">
      <c r="A70" s="39" t="s">
        <v>55</v>
      </c>
      <c r="B70" s="45">
        <v>0</v>
      </c>
      <c r="C70" s="27"/>
      <c r="D70"/>
    </row>
    <row r="71" spans="1:4" x14ac:dyDescent="0.25">
      <c r="A71" s="39" t="s">
        <v>56</v>
      </c>
      <c r="B71" s="45">
        <v>0</v>
      </c>
      <c r="C71" s="27"/>
      <c r="D71"/>
    </row>
    <row r="72" spans="1:4" x14ac:dyDescent="0.25">
      <c r="A72" s="33" t="s">
        <v>57</v>
      </c>
      <c r="B72" s="26">
        <f>B68+B69+B70+B71</f>
        <v>0</v>
      </c>
      <c r="C72" s="8"/>
      <c r="D72"/>
    </row>
    <row r="73" spans="1:4" ht="14.25" customHeight="1" x14ac:dyDescent="0.25">
      <c r="A73" s="33" t="s">
        <v>58</v>
      </c>
      <c r="B73" s="26">
        <v>0</v>
      </c>
      <c r="C73" s="8"/>
      <c r="D73"/>
    </row>
    <row r="74" spans="1:4" x14ac:dyDescent="0.25">
      <c r="A74" s="33"/>
      <c r="B74" s="29"/>
      <c r="C74" s="8"/>
      <c r="D74"/>
    </row>
    <row r="75" spans="1:4" x14ac:dyDescent="0.25">
      <c r="A75" s="37" t="s">
        <v>59</v>
      </c>
      <c r="B75" s="38"/>
      <c r="C75" s="8"/>
      <c r="D75"/>
    </row>
    <row r="76" spans="1:4" x14ac:dyDescent="0.25">
      <c r="A76" s="42" t="s">
        <v>60</v>
      </c>
      <c r="B76" s="29">
        <v>0</v>
      </c>
      <c r="C76" s="27"/>
      <c r="D76"/>
    </row>
    <row r="77" spans="1:4" x14ac:dyDescent="0.25">
      <c r="A77" s="42" t="s">
        <v>61</v>
      </c>
      <c r="B77" s="46">
        <v>0</v>
      </c>
      <c r="C77" s="1"/>
      <c r="D77"/>
    </row>
    <row r="78" spans="1:4" x14ac:dyDescent="0.25">
      <c r="A78" s="47" t="s">
        <v>62</v>
      </c>
      <c r="B78" s="48">
        <f>B76+B77</f>
        <v>0</v>
      </c>
      <c r="C78" s="1"/>
      <c r="D78"/>
    </row>
    <row r="79" spans="1:4" s="36" customFormat="1" x14ac:dyDescent="0.25">
      <c r="A79" s="68"/>
      <c r="B79" s="68"/>
      <c r="C79" s="49"/>
    </row>
    <row r="80" spans="1:4" x14ac:dyDescent="0.25">
      <c r="A80" s="13" t="s">
        <v>63</v>
      </c>
      <c r="B80" s="50"/>
      <c r="C80" s="18"/>
      <c r="D80"/>
    </row>
    <row r="81" spans="1:4" x14ac:dyDescent="0.25">
      <c r="A81" s="16" t="s">
        <v>16</v>
      </c>
      <c r="B81" s="17">
        <v>0</v>
      </c>
      <c r="C81" s="18"/>
      <c r="D81"/>
    </row>
    <row r="82" spans="1:4" x14ac:dyDescent="0.25">
      <c r="A82" s="58" t="s">
        <v>17</v>
      </c>
      <c r="B82" s="59">
        <v>0</v>
      </c>
      <c r="C82" s="18"/>
      <c r="D82"/>
    </row>
    <row r="83" spans="1:4" x14ac:dyDescent="0.25">
      <c r="A83" s="16" t="s">
        <v>18</v>
      </c>
      <c r="B83" s="17">
        <v>0</v>
      </c>
      <c r="C83" s="18"/>
      <c r="D83"/>
    </row>
    <row r="84" spans="1:4" x14ac:dyDescent="0.25">
      <c r="A84" s="16" t="s">
        <v>19</v>
      </c>
      <c r="B84" s="17">
        <v>0</v>
      </c>
      <c r="C84" s="18"/>
      <c r="D84"/>
    </row>
    <row r="85" spans="1:4" x14ac:dyDescent="0.25">
      <c r="A85" s="58" t="s">
        <v>64</v>
      </c>
      <c r="B85" s="59">
        <f>SUM(B86:B87)</f>
        <v>1960959.85</v>
      </c>
      <c r="C85" s="18"/>
      <c r="D85"/>
    </row>
    <row r="86" spans="1:4" x14ac:dyDescent="0.25">
      <c r="A86" s="16" t="s">
        <v>21</v>
      </c>
      <c r="B86" s="17">
        <v>1886370.06</v>
      </c>
      <c r="C86" s="18"/>
      <c r="D86"/>
    </row>
    <row r="87" spans="1:4" x14ac:dyDescent="0.25">
      <c r="A87" s="16" t="s">
        <v>22</v>
      </c>
      <c r="B87" s="17">
        <v>74589.789999999994</v>
      </c>
      <c r="C87" s="18"/>
      <c r="D87"/>
    </row>
    <row r="88" spans="1:4" x14ac:dyDescent="0.25">
      <c r="A88" s="47" t="s">
        <v>65</v>
      </c>
      <c r="B88" s="51">
        <f xml:space="preserve"> B33 + B41 - (B78+B73+B65)</f>
        <v>1960959.8499999999</v>
      </c>
      <c r="C88" s="18"/>
      <c r="D88"/>
    </row>
    <row r="89" spans="1:4" x14ac:dyDescent="0.25">
      <c r="A89" s="52" t="s">
        <v>66</v>
      </c>
      <c r="B89" s="53"/>
      <c r="C89" s="1"/>
    </row>
    <row r="90" spans="1:4" x14ac:dyDescent="0.25">
      <c r="A90" s="54" t="s">
        <v>67</v>
      </c>
      <c r="B90" s="55"/>
      <c r="C90" s="1"/>
    </row>
    <row r="91" spans="1:4" x14ac:dyDescent="0.25">
      <c r="A91" s="56" t="s">
        <v>68</v>
      </c>
      <c r="B91" s="51">
        <v>1521458.52</v>
      </c>
      <c r="C91" s="1"/>
    </row>
    <row r="92" spans="1:4" x14ac:dyDescent="0.25">
      <c r="A92" s="56" t="s">
        <v>69</v>
      </c>
      <c r="B92" s="51">
        <v>0</v>
      </c>
      <c r="C92" s="1"/>
    </row>
    <row r="93" spans="1:4" x14ac:dyDescent="0.25">
      <c r="A93" s="56" t="s">
        <v>70</v>
      </c>
      <c r="B93" s="51">
        <v>48629.16</v>
      </c>
      <c r="C93" s="1"/>
    </row>
    <row r="94" spans="1:4" x14ac:dyDescent="0.25">
      <c r="A94" s="54" t="s">
        <v>71</v>
      </c>
      <c r="B94" s="57">
        <f>B91+B92+B93</f>
        <v>1570087.68</v>
      </c>
    </row>
    <row r="95" spans="1:4" x14ac:dyDescent="0.25">
      <c r="A95" s="65" t="s">
        <v>72</v>
      </c>
      <c r="B95" s="65"/>
    </row>
    <row r="96" spans="1:4" x14ac:dyDescent="0.25">
      <c r="A96" s="65"/>
      <c r="B96" s="65"/>
    </row>
    <row r="97" spans="1:2" x14ac:dyDescent="0.25">
      <c r="A97" s="65"/>
      <c r="B97" s="65"/>
    </row>
    <row r="98" spans="1:2" x14ac:dyDescent="0.25">
      <c r="A98" t="s">
        <v>73</v>
      </c>
    </row>
    <row r="100" spans="1:2" x14ac:dyDescent="0.25">
      <c r="A100" t="s">
        <v>74</v>
      </c>
      <c r="B100" t="s">
        <v>75</v>
      </c>
    </row>
  </sheetData>
  <mergeCells count="11">
    <mergeCell ref="A95:B97"/>
    <mergeCell ref="A14:B14"/>
    <mergeCell ref="A17:B17"/>
    <mergeCell ref="A22:B22"/>
    <mergeCell ref="B23:B24"/>
    <mergeCell ref="A79:B79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02.2021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>samsung</cp:lastModifiedBy>
  <cp:revision>1</cp:revision>
  <dcterms:created xsi:type="dcterms:W3CDTF">2021-09-23T15:15:02Z</dcterms:created>
  <dcterms:modified xsi:type="dcterms:W3CDTF">2022-01-28T18:00:10Z</dcterms:modified>
  <cp:category/>
  <cp:contentStatus/>
</cp:coreProperties>
</file>