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07" sheetId="1" state="visible" r:id="rId1"/>
  </sheets>
  <definedNames>
    <definedName name="_xlnm.Print_Area" localSheetId="0">'07'!$A$1:$G$69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<sst xmlns="http://schemas.openxmlformats.org/spreadsheetml/2006/main" count="34" uniqueCount="34">
  <si>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Despesas administrativas quando O.S. e unidade gerida se situarem em localidades diversas</t>
  </si>
  <si>
    <t>Julho/2026</t>
  </si>
  <si>
    <r>
      <t xml:space="preserve">O </t>
    </r>
    <r>
      <rPr>
        <b/>
        <sz val="12"/>
        <color theme="1"/>
        <rFont val="Times New Roman"/>
      </rPr>
      <t xml:space="preserve">INSTITUTO DE PLANEJAMENTO E GESTÃO DE SERVIÇOS ESPECIALIZADOS – IPGSE</t>
    </r>
    <r>
      <rPr>
        <sz val="12"/>
        <color theme="1"/>
        <rFont val="Times New Roman"/>
      </rPr>
      <t xml:space="preserve">, organização social responsável pela gestão do Hospital Estadual de Santa Helena de Goiás Dr. Albanir Faleiros Machado – HERSO, Policlínica Estadual da Região Sudoeste – Quirinópolis/GO e Hospital Municipal Universitário – HMU, mantém sua sede em Rio Verde/GO e que procedeu com o reembolso das seguintes despesas administrativas e operacionais, conforme tabela abaixo:</t>
    </r>
  </si>
  <si>
    <t>DETALHAMENTO</t>
  </si>
  <si>
    <t>DESPESAS</t>
  </si>
  <si>
    <t>VALOR</t>
  </si>
  <si>
    <t xml:space="preserve">Diária de Viagem</t>
  </si>
  <si>
    <t xml:space="preserve">Locação de Veículo</t>
  </si>
  <si>
    <t xml:space="preserve">Assessoria Jurídica</t>
  </si>
  <si>
    <t>TOTAL</t>
  </si>
  <si>
    <t>UNIDADE</t>
  </si>
  <si>
    <t>%</t>
  </si>
  <si>
    <r>
      <t xml:space="preserve">Hospital Estadual de Santa Helena de Goiás Dr. Albanir Faleiros Machado - HERSO                                                                                                  </t>
    </r>
    <r>
      <rPr>
        <b/>
        <sz val="12"/>
        <color theme="1"/>
        <rFont val="Times New Roman"/>
      </rPr>
      <t xml:space="preserve">Termo de Colaboração n° 101/2024</t>
    </r>
  </si>
  <si>
    <r>
      <t xml:space="preserve">Policlínica Estadual da Região Sudoeste - Quirinópolis/GO  </t>
    </r>
    <r>
      <rPr>
        <b/>
        <sz val="12"/>
        <color theme="1"/>
        <rFont val="Times New Roman"/>
      </rPr>
      <t xml:space="preserve">Termo de Colaboração n° 24/2025</t>
    </r>
  </si>
  <si>
    <t>Férias</t>
  </si>
  <si>
    <r>
      <t xml:space="preserve">Hospital Municipal Universitário - HMU / Rio Verde-GO [Unidade não SES]                                                                                                           </t>
    </r>
    <r>
      <rPr>
        <b/>
        <sz val="12"/>
        <color theme="1"/>
        <rFont val="Times New Roman"/>
      </rPr>
      <t xml:space="preserve">Termo de Colaboração n° 02/2024</t>
    </r>
  </si>
  <si>
    <t xml:space="preserve">Salários e Ordenados</t>
  </si>
  <si>
    <t>FGTS</t>
  </si>
  <si>
    <t xml:space="preserve">Tributos Federais</t>
  </si>
  <si>
    <t xml:space="preserve">Locação de Imóvel</t>
  </si>
  <si>
    <t xml:space="preserve">Energia Elétrica</t>
  </si>
  <si>
    <t xml:space="preserve">Água e esgoto</t>
  </si>
  <si>
    <t>Telefone</t>
  </si>
  <si>
    <t>Monitoramento</t>
  </si>
  <si>
    <t xml:space="preserve">Serviços de Assinatura Digital</t>
  </si>
  <si>
    <t xml:space="preserve">Plano de Saúde</t>
  </si>
  <si>
    <t xml:space="preserve">Sistema - Recursos Humanos</t>
  </si>
  <si>
    <t xml:space="preserve">Serviços de Consultoria</t>
  </si>
  <si>
    <t xml:space="preserve">Serviços de Abastecimento</t>
  </si>
  <si>
    <t>SINDHOESG</t>
  </si>
  <si>
    <t xml:space="preserve">Capacitação de Menores Aprendizes</t>
  </si>
  <si>
    <t xml:space="preserve">Design Gráfico</t>
  </si>
  <si>
    <t xml:space="preserve">Recarga de Extintores</t>
  </si>
  <si>
    <t xml:space="preserve">Serviços de Limpeza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</si>
</sst>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6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b/>
      <sz val="12.000000"/>
      <color theme="0" tint="0"/>
      <name val="Times New Roman"/>
    </font>
    <font>
      <b/>
      <sz val="12.000000"/>
      <name val="Times New Roman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3" tint="-0.249977111117893"/>
        <bgColor theme="3" tint="-0.249977111117893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1" fillId="0" borderId="0" numFmtId="49" xfId="0" applyNumberFormat="1" applyFont="1" applyAlignment="1">
      <alignment horizontal="center" vertical="center" wrapText="1"/>
    </xf>
    <xf fontId="2" fillId="0" borderId="0" numFmtId="0" xfId="0" applyFont="1" applyAlignment="1">
      <alignment horizontal="justify" vertical="top" wrapText="1"/>
    </xf>
    <xf fontId="1" fillId="2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/>
    </xf>
    <xf fontId="2" fillId="0" borderId="1" numFmtId="0" xfId="0" applyFont="1" applyBorder="1"/>
    <xf fontId="2" fillId="0" borderId="1" numFmtId="164" xfId="0" applyNumberFormat="1" applyFont="1" applyBorder="1"/>
    <xf fontId="2" fillId="0" borderId="2" numFmtId="0" xfId="0" applyFont="1" applyBorder="1"/>
    <xf fontId="2" fillId="0" borderId="3" numFmtId="0" xfId="0" applyFont="1" applyBorder="1"/>
    <xf fontId="2" fillId="0" borderId="4" numFmtId="0" xfId="0" applyFont="1" applyBorder="1"/>
    <xf fontId="2" fillId="0" borderId="2" numFmtId="0" xfId="0" applyFont="1" applyBorder="1" applyAlignment="1">
      <alignment horizontal="left"/>
    </xf>
    <xf fontId="2" fillId="0" borderId="3" numFmtId="0" xfId="0" applyFont="1" applyBorder="1" applyAlignment="1">
      <alignment horizontal="left"/>
    </xf>
    <xf fontId="2" fillId="0" borderId="4" numFmtId="0" xfId="0" applyFont="1" applyBorder="1" applyAlignment="1">
      <alignment horizontal="left"/>
    </xf>
    <xf fontId="1" fillId="0" borderId="1" numFmtId="0" xfId="0" applyFont="1" applyBorder="1"/>
    <xf fontId="4" fillId="2" borderId="1" numFmtId="164" xfId="0" applyNumberFormat="1" applyFont="1" applyFill="1" applyBorder="1"/>
    <xf fontId="1" fillId="0" borderId="0" numFmtId="0" xfId="0" applyFont="1" applyAlignment="1">
      <alignment horizontal="center"/>
    </xf>
    <xf fontId="3" fillId="3" borderId="2" numFmtId="0" xfId="0" applyFont="1" applyFill="1" applyBorder="1" applyAlignment="1">
      <alignment horizontal="center" vertical="center"/>
    </xf>
    <xf fontId="3" fillId="3" borderId="3" numFmtId="0" xfId="0" applyFont="1" applyFill="1" applyBorder="1" applyAlignment="1">
      <alignment horizontal="center" vertical="center"/>
    </xf>
    <xf fontId="3" fillId="3" borderId="4" numFmtId="0" xfId="0" applyFont="1" applyFill="1" applyBorder="1" applyAlignment="1">
      <alignment horizontal="center" vertical="center"/>
    </xf>
    <xf fontId="3" fillId="3" borderId="2" numFmtId="164" xfId="0" applyNumberFormat="1" applyFont="1" applyFill="1" applyBorder="1" applyAlignment="1">
      <alignment horizontal="center" vertical="center"/>
    </xf>
    <xf fontId="3" fillId="3" borderId="4" numFmtId="164" xfId="0" applyNumberFormat="1" applyFont="1" applyFill="1" applyBorder="1" applyAlignment="1">
      <alignment horizontal="center" vertical="center"/>
    </xf>
    <xf fontId="3" fillId="3" borderId="1" numFmtId="164" xfId="0" applyNumberFormat="1" applyFont="1" applyFill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center"/>
    </xf>
    <xf fontId="2" fillId="0" borderId="4" numFmtId="2" xfId="0" applyNumberFormat="1" applyFont="1" applyBorder="1" applyAlignment="1">
      <alignment horizontal="center" vertical="center"/>
    </xf>
    <xf fontId="1" fillId="0" borderId="1" numFmtId="164" xfId="0" applyNumberFormat="1" applyFont="1" applyBorder="1" applyAlignment="1">
      <alignment vertical="center"/>
    </xf>
    <xf fontId="1" fillId="2" borderId="2" numFmtId="0" xfId="0" applyFont="1" applyFill="1" applyBorder="1" applyAlignment="1">
      <alignment horizontal="center" vertical="center"/>
    </xf>
    <xf fontId="1" fillId="2" borderId="3" numFmtId="0" xfId="0" applyFont="1" applyFill="1" applyBorder="1" applyAlignment="1">
      <alignment horizontal="center" vertical="center"/>
    </xf>
    <xf fontId="1" fillId="2" borderId="4" numFmtId="0" xfId="0" applyFont="1" applyFill="1" applyBorder="1" applyAlignment="1">
      <alignment horizontal="center" vertical="center"/>
    </xf>
    <xf fontId="1" fillId="0" borderId="2" numFmtId="0" xfId="0" applyFont="1" applyBorder="1"/>
    <xf fontId="1" fillId="0" borderId="3" numFmtId="0" xfId="0" applyFont="1" applyBorder="1"/>
    <xf fontId="1" fillId="0" borderId="4" numFmtId="0" xfId="0" applyFont="1" applyBorder="1"/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2" fillId="0" borderId="1" numFmtId="2" xfId="0" applyNumberFormat="1" applyFont="1" applyBorder="1" applyAlignment="1">
      <alignment horizontal="center" vertic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3" fillId="3" borderId="7" numFmtId="0" xfId="0" applyFont="1" applyFill="1" applyBorder="1" applyAlignment="1">
      <alignment horizontal="center" vertical="center"/>
    </xf>
    <xf fontId="5" fillId="0" borderId="8" numFmtId="0" xfId="0" applyFont="1" applyBorder="1" applyAlignment="1">
      <alignment horizontal="left" vertical="center"/>
    </xf>
    <xf fontId="5" fillId="0" borderId="9" numFmtId="0" xfId="0" applyFont="1" applyBorder="1" applyAlignment="1">
      <alignment horizontal="left" vertical="center"/>
    </xf>
    <xf fontId="5" fillId="0" borderId="10" numFmtId="0" xfId="0" applyFont="1" applyBorder="1" applyAlignment="1">
      <alignment horizontal="left" vertical="center"/>
    </xf>
    <xf fontId="5" fillId="0" borderId="11" numFmtId="165" xfId="0" applyNumberFormat="1" applyFont="1" applyBorder="1" applyAlignment="1">
      <alignment horizontal="center" vertical="center"/>
    </xf>
    <xf fontId="2" fillId="0" borderId="12" numFmtId="0" xfId="0" applyFont="1" applyBorder="1" applyAlignment="1">
      <alignment horizontal="left"/>
    </xf>
    <xf fontId="2" fillId="0" borderId="0" numFmtId="0" xfId="0" applyFont="1" applyAlignment="1">
      <alignment horizontal="left"/>
    </xf>
    <xf fontId="2" fillId="0" borderId="13" numFmtId="0" xfId="0" applyFont="1" applyBorder="1" applyAlignment="1">
      <alignment horizontal="left"/>
    </xf>
    <xf fontId="2" fillId="0" borderId="14" numFmtId="164" xfId="0" applyNumberFormat="1" applyFont="1" applyBorder="1"/>
    <xf fontId="2" fillId="0" borderId="8" numFmtId="0" xfId="0" applyFont="1" applyBorder="1" applyAlignment="1">
      <alignment horizontal="left"/>
    </xf>
    <xf fontId="2" fillId="0" borderId="9" numFmtId="0" xfId="0" applyFont="1" applyBorder="1" applyAlignment="1">
      <alignment horizontal="left"/>
    </xf>
    <xf fontId="2" fillId="0" borderId="15" numFmtId="0" xfId="0" applyFont="1" applyBorder="1" applyAlignment="1">
      <alignment horizontal="left"/>
    </xf>
    <xf fontId="2" fillId="0" borderId="4" numFmtId="164" xfId="0" applyNumberFormat="1" applyFont="1" applyBorder="1"/>
    <xf fontId="2" fillId="0" borderId="16" numFmtId="0" xfId="0" applyFont="1" applyBorder="1" applyAlignment="1">
      <alignment horizontal="left"/>
    </xf>
    <xf fontId="2" fillId="0" borderId="6" numFmtId="0" xfId="0" applyFont="1" applyBorder="1" applyAlignment="1">
      <alignment horizontal="left"/>
    </xf>
    <xf fontId="2" fillId="0" borderId="17" numFmtId="0" xfId="0" applyFont="1" applyBorder="1" applyAlignment="1">
      <alignment horizontal="left"/>
    </xf>
    <xf fontId="2" fillId="0" borderId="1" numFmtId="165" xfId="0" applyNumberFormat="1" applyFont="1" applyBorder="1"/>
    <xf fontId="0" fillId="0" borderId="0" numFmtId="164" xfId="0" applyNumberFormat="1"/>
    <xf fontId="0" fillId="0" borderId="5" numFmtId="0" xfId="0" applyBorder="1"/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710564</xdr:colOff>
      <xdr:row>2</xdr:row>
      <xdr:rowOff>1905</xdr:rowOff>
    </xdr:from>
    <xdr:to>
      <xdr:col>4</xdr:col>
      <xdr:colOff>551301</xdr:colOff>
      <xdr:row>4</xdr:row>
      <xdr:rowOff>400050</xdr:rowOff>
    </xdr:to>
    <xdr:pic>
      <xdr:nvPicPr>
        <xdr:cNvPr id="8" name="Imagem 7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863090" y="363856"/>
          <a:ext cx="2450586" cy="746760"/>
        </a:xfrm>
        <a:prstGeom prst="rect">
          <a:avLst/>
        </a:prstGeom>
      </xdr:spPr>
    </xdr:pic>
    <xdr:clientData/>
  </xdr:twoCellAnchor>
  <xdr:oneCellAnchor>
    <xdr:from>
      <xdr:col>0</xdr:col>
      <xdr:colOff>657224</xdr:colOff>
      <xdr:row>59</xdr:row>
      <xdr:rowOff>9524</xdr:rowOff>
    </xdr:from>
    <xdr:ext cx="5314949" cy="2162755"/>
    <xdr:pic>
      <xdr:nvPicPr>
        <xdr:cNvPr id="1773435032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 flipH="0" flipV="0">
          <a:off x="657224" y="16097249"/>
          <a:ext cx="5314949" cy="21627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topLeftCell="A46" zoomScale="100" workbookViewId="0">
      <selection activeCell="A50" activeCellId="0" sqref="A50:G58"/>
    </sheetView>
  </sheetViews>
  <sheetFormatPr defaultRowHeight="14.25"/>
  <cols>
    <col customWidth="1" min="1" max="1" width="16.77734375"/>
    <col customWidth="1" min="2" max="2" width="12.6640625"/>
    <col customWidth="1" min="4" max="4" width="16.33203125"/>
    <col customWidth="1" min="6" max="6" width="3.6640625"/>
    <col customWidth="1" min="7" max="7" width="30.8515625"/>
    <col bestFit="1" customWidth="1" min="9" max="9" width="12.88671875"/>
    <col customWidth="1" min="10" max="10" width="15.88671875"/>
    <col bestFit="1" customWidth="1" min="12" max="12" width="12"/>
  </cols>
  <sheetData>
    <row r="1" ht="5.4000000000000004" customHeight="1">
      <c r="A1" s="1"/>
      <c r="B1" s="1"/>
      <c r="C1" s="1"/>
      <c r="D1" s="1"/>
      <c r="E1" s="1"/>
      <c r="F1" s="1"/>
      <c r="G1" s="1"/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 ht="37.799999999999997" customHeight="1">
      <c r="A5" s="1"/>
      <c r="B5" s="1"/>
      <c r="C5" s="1"/>
      <c r="D5" s="1"/>
      <c r="E5" s="1"/>
      <c r="F5" s="1"/>
      <c r="G5" s="1"/>
    </row>
    <row r="6" ht="42.600000000000001" customHeight="1">
      <c r="A6" s="2" t="s">
        <v>0</v>
      </c>
      <c r="B6" s="2"/>
      <c r="C6" s="2"/>
      <c r="D6" s="2"/>
      <c r="E6" s="2"/>
      <c r="F6" s="2"/>
      <c r="G6" s="2"/>
    </row>
    <row r="7" ht="39" customHeight="1">
      <c r="A7" s="3" t="s">
        <v>1</v>
      </c>
      <c r="B7" s="3"/>
      <c r="C7" s="3"/>
      <c r="D7" s="3"/>
      <c r="E7" s="3"/>
      <c r="F7" s="3"/>
      <c r="G7" s="3"/>
    </row>
    <row r="8" ht="89.400000000000006" customHeight="1">
      <c r="A8" s="4" t="s">
        <v>2</v>
      </c>
      <c r="B8" s="4"/>
      <c r="C8" s="4"/>
      <c r="D8" s="4"/>
      <c r="E8" s="4"/>
      <c r="F8" s="4"/>
      <c r="G8" s="4"/>
    </row>
    <row r="9" ht="15">
      <c r="A9" s="5" t="s">
        <v>3</v>
      </c>
      <c r="B9" s="5"/>
      <c r="C9" s="5"/>
      <c r="D9" s="5"/>
      <c r="E9" s="5"/>
      <c r="F9" s="5"/>
      <c r="G9" s="5"/>
    </row>
    <row r="10" ht="15">
      <c r="A10" s="6" t="s">
        <v>4</v>
      </c>
      <c r="B10" s="6"/>
      <c r="C10" s="6"/>
      <c r="D10" s="6"/>
      <c r="E10" s="6"/>
      <c r="F10" s="6"/>
      <c r="G10" s="6" t="s">
        <v>5</v>
      </c>
    </row>
    <row r="11" ht="15">
      <c r="A11" s="7" t="s">
        <v>6</v>
      </c>
      <c r="B11" s="7"/>
      <c r="C11" s="7"/>
      <c r="D11" s="7"/>
      <c r="E11" s="7"/>
      <c r="F11" s="7"/>
      <c r="G11" s="8">
        <f>125+1050</f>
        <v>1175</v>
      </c>
    </row>
    <row r="12" ht="15">
      <c r="A12" s="9" t="s">
        <v>7</v>
      </c>
      <c r="B12" s="10"/>
      <c r="C12" s="10"/>
      <c r="D12" s="10"/>
      <c r="E12" s="10"/>
      <c r="F12" s="11"/>
      <c r="G12" s="8">
        <f>320.18+572.03</f>
        <v>892.21000000000004</v>
      </c>
    </row>
    <row r="13" ht="15">
      <c r="A13" s="12" t="s">
        <v>8</v>
      </c>
      <c r="B13" s="13"/>
      <c r="C13" s="13"/>
      <c r="D13" s="13"/>
      <c r="E13" s="13"/>
      <c r="F13" s="14"/>
      <c r="G13" s="8">
        <v>2000</v>
      </c>
    </row>
    <row r="14" ht="15">
      <c r="A14" s="15" t="s">
        <v>9</v>
      </c>
      <c r="B14" s="15"/>
      <c r="C14" s="15"/>
      <c r="D14" s="15"/>
      <c r="E14" s="15"/>
      <c r="F14" s="15"/>
      <c r="G14" s="16">
        <f>SUM(G11:G13)</f>
        <v>4067.21</v>
      </c>
    </row>
    <row r="15" ht="15">
      <c r="A15" s="17"/>
      <c r="B15" s="17"/>
      <c r="C15" s="17"/>
      <c r="D15" s="17"/>
      <c r="E15" s="17"/>
      <c r="F15" s="17"/>
      <c r="G15" s="17"/>
    </row>
    <row r="16" ht="15">
      <c r="A16" s="18" t="s">
        <v>10</v>
      </c>
      <c r="B16" s="19"/>
      <c r="C16" s="19"/>
      <c r="D16" s="20"/>
      <c r="E16" s="21" t="s">
        <v>11</v>
      </c>
      <c r="F16" s="22"/>
      <c r="G16" s="23" t="s">
        <v>5</v>
      </c>
    </row>
    <row r="17" ht="51.75" customHeight="1">
      <c r="A17" s="24" t="s">
        <v>12</v>
      </c>
      <c r="B17" s="25"/>
      <c r="C17" s="25"/>
      <c r="D17" s="26"/>
      <c r="E17" s="27">
        <v>81.280000000000001</v>
      </c>
      <c r="F17" s="28"/>
      <c r="G17" s="29">
        <f>260.24+1625.6+464.95+101.6+853.44</f>
        <v>3305.8299999999999</v>
      </c>
    </row>
    <row r="18" ht="44.25" customHeight="1">
      <c r="A18" s="24" t="s">
        <v>13</v>
      </c>
      <c r="B18" s="25"/>
      <c r="C18" s="25"/>
      <c r="D18" s="26"/>
      <c r="E18" s="27">
        <v>18.719999999999999</v>
      </c>
      <c r="F18" s="28"/>
      <c r="G18" s="29">
        <f>59.94+374.4+107.08+23.4+196.56</f>
        <v>761.37999999999988</v>
      </c>
    </row>
    <row r="19" ht="15">
      <c r="A19" s="17"/>
      <c r="B19" s="17"/>
      <c r="C19" s="17"/>
      <c r="D19" s="17"/>
      <c r="E19" s="17"/>
      <c r="F19" s="17"/>
      <c r="G19" s="17"/>
    </row>
    <row r="20" ht="15">
      <c r="A20" s="17"/>
      <c r="B20" s="17"/>
      <c r="C20" s="17"/>
      <c r="D20" s="17"/>
      <c r="E20" s="17"/>
      <c r="F20" s="17"/>
      <c r="G20" s="17"/>
    </row>
    <row r="21" ht="15">
      <c r="A21" s="30" t="s">
        <v>3</v>
      </c>
      <c r="B21" s="31"/>
      <c r="C21" s="31"/>
      <c r="D21" s="31"/>
      <c r="E21" s="31"/>
      <c r="F21" s="31"/>
      <c r="G21" s="32"/>
    </row>
    <row r="22" ht="15">
      <c r="A22" s="18" t="s">
        <v>4</v>
      </c>
      <c r="B22" s="19"/>
      <c r="C22" s="19"/>
      <c r="D22" s="19"/>
      <c r="E22" s="19"/>
      <c r="F22" s="20"/>
      <c r="G22" s="6" t="s">
        <v>5</v>
      </c>
    </row>
    <row r="23" ht="15">
      <c r="A23" s="9" t="s">
        <v>14</v>
      </c>
      <c r="B23" s="10"/>
      <c r="C23" s="10"/>
      <c r="D23" s="10"/>
      <c r="E23" s="10"/>
      <c r="F23" s="11"/>
      <c r="G23" s="8">
        <v>8085.4200000000001</v>
      </c>
    </row>
    <row r="24" ht="15">
      <c r="A24" s="33" t="s">
        <v>9</v>
      </c>
      <c r="B24" s="34"/>
      <c r="C24" s="34"/>
      <c r="D24" s="34"/>
      <c r="E24" s="34"/>
      <c r="F24" s="35"/>
      <c r="G24" s="16">
        <f>SUM(G23:G23)</f>
        <v>8085.4200000000001</v>
      </c>
    </row>
    <row r="25" ht="13.800000000000001" customHeight="1">
      <c r="A25" s="36"/>
      <c r="B25" s="36"/>
      <c r="C25" s="36"/>
      <c r="D25" s="36"/>
      <c r="E25" s="36"/>
      <c r="F25" s="36"/>
      <c r="G25" s="36"/>
    </row>
    <row r="26" ht="15">
      <c r="A26" s="6" t="s">
        <v>10</v>
      </c>
      <c r="B26" s="6"/>
      <c r="C26" s="6"/>
      <c r="D26" s="6"/>
      <c r="E26" s="23" t="s">
        <v>11</v>
      </c>
      <c r="F26" s="23"/>
      <c r="G26" s="23" t="s">
        <v>5</v>
      </c>
    </row>
    <row r="27" ht="48" customHeight="1">
      <c r="A27" s="37" t="s">
        <v>12</v>
      </c>
      <c r="B27" s="37"/>
      <c r="C27" s="37"/>
      <c r="D27" s="37"/>
      <c r="E27" s="38">
        <v>53.039999999999999</v>
      </c>
      <c r="F27" s="38"/>
      <c r="G27" s="29">
        <f>4288.51</f>
        <v>4288.5100000000002</v>
      </c>
    </row>
    <row r="28" ht="48" customHeight="1">
      <c r="A28" s="24" t="s">
        <v>13</v>
      </c>
      <c r="B28" s="25"/>
      <c r="C28" s="25"/>
      <c r="D28" s="26"/>
      <c r="E28" s="27">
        <v>12.109999999999999</v>
      </c>
      <c r="F28" s="28"/>
      <c r="G28" s="29">
        <v>979.13999999999999</v>
      </c>
    </row>
    <row r="29" ht="48" customHeight="1">
      <c r="A29" s="24" t="s">
        <v>15</v>
      </c>
      <c r="B29" s="25"/>
      <c r="C29" s="25"/>
      <c r="D29" s="26"/>
      <c r="E29" s="38">
        <v>34.850000000000001</v>
      </c>
      <c r="F29" s="38"/>
      <c r="G29" s="29">
        <v>2817.77</v>
      </c>
    </row>
    <row r="30">
      <c r="A30" s="39"/>
      <c r="B30" s="39"/>
      <c r="C30" s="39"/>
      <c r="D30" s="39"/>
      <c r="E30" s="39"/>
      <c r="F30" s="39"/>
      <c r="G30" s="39"/>
    </row>
    <row r="31">
      <c r="A31" s="40"/>
      <c r="B31" s="40"/>
      <c r="C31" s="40"/>
      <c r="D31" s="40"/>
      <c r="E31" s="40"/>
      <c r="F31" s="40"/>
      <c r="G31" s="40"/>
    </row>
    <row r="32" ht="15">
      <c r="A32" s="5" t="s">
        <v>3</v>
      </c>
      <c r="B32" s="5"/>
      <c r="C32" s="5"/>
      <c r="D32" s="5"/>
      <c r="E32" s="5"/>
      <c r="F32" s="5"/>
      <c r="G32" s="5"/>
    </row>
    <row r="33" ht="15">
      <c r="A33" s="41" t="s">
        <v>4</v>
      </c>
      <c r="B33" s="41"/>
      <c r="C33" s="41"/>
      <c r="D33" s="41"/>
      <c r="E33" s="41"/>
      <c r="F33" s="41"/>
      <c r="G33" s="41" t="s">
        <v>5</v>
      </c>
    </row>
    <row r="34" ht="15">
      <c r="A34" s="42" t="s">
        <v>16</v>
      </c>
      <c r="B34" s="43"/>
      <c r="C34" s="43"/>
      <c r="D34" s="43"/>
      <c r="E34" s="43"/>
      <c r="F34" s="44"/>
      <c r="G34" s="45">
        <v>136688.39000000001</v>
      </c>
    </row>
    <row r="35" ht="15">
      <c r="A35" s="46" t="s">
        <v>14</v>
      </c>
      <c r="B35" s="47"/>
      <c r="C35" s="47"/>
      <c r="D35" s="47"/>
      <c r="E35" s="47"/>
      <c r="F35" s="48"/>
      <c r="G35" s="49">
        <v>5839.3900000000003</v>
      </c>
    </row>
    <row r="36" ht="15">
      <c r="A36" s="50" t="s">
        <v>17</v>
      </c>
      <c r="B36" s="51"/>
      <c r="C36" s="51"/>
      <c r="D36" s="51"/>
      <c r="E36" s="51"/>
      <c r="F36" s="52"/>
      <c r="G36" s="53">
        <v>20349.75</v>
      </c>
    </row>
    <row r="37" ht="15">
      <c r="A37" s="54" t="s">
        <v>18</v>
      </c>
      <c r="B37" s="55"/>
      <c r="C37" s="55"/>
      <c r="D37" s="55"/>
      <c r="E37" s="55"/>
      <c r="F37" s="56"/>
      <c r="G37" s="8">
        <v>96243.940000000002</v>
      </c>
    </row>
    <row r="38" ht="15">
      <c r="A38" s="12" t="s">
        <v>19</v>
      </c>
      <c r="B38" s="13"/>
      <c r="C38" s="13"/>
      <c r="D38" s="13"/>
      <c r="E38" s="13"/>
      <c r="F38" s="14"/>
      <c r="G38" s="8">
        <v>12000</v>
      </c>
    </row>
    <row r="39" ht="15">
      <c r="A39" s="9" t="s">
        <v>20</v>
      </c>
      <c r="B39" s="10"/>
      <c r="C39" s="10"/>
      <c r="D39" s="10"/>
      <c r="E39" s="10"/>
      <c r="F39" s="11"/>
      <c r="G39" s="8">
        <v>1660.6700000000001</v>
      </c>
    </row>
    <row r="40" ht="15">
      <c r="A40" s="9" t="s">
        <v>21</v>
      </c>
      <c r="B40" s="10"/>
      <c r="C40" s="10"/>
      <c r="D40" s="10"/>
      <c r="E40" s="10"/>
      <c r="F40" s="11"/>
      <c r="G40" s="8">
        <v>767.70000000000005</v>
      </c>
    </row>
    <row r="41" ht="15">
      <c r="A41" s="9" t="s">
        <v>22</v>
      </c>
      <c r="B41" s="10"/>
      <c r="C41" s="10"/>
      <c r="D41" s="10"/>
      <c r="E41" s="10"/>
      <c r="F41" s="11"/>
      <c r="G41" s="8">
        <v>237.34</v>
      </c>
    </row>
    <row r="42" ht="15">
      <c r="A42" s="9" t="s">
        <v>23</v>
      </c>
      <c r="B42" s="10"/>
      <c r="C42" s="10"/>
      <c r="D42" s="10"/>
      <c r="E42" s="10"/>
      <c r="F42" s="11"/>
      <c r="G42" s="8">
        <v>209.80000000000001</v>
      </c>
    </row>
    <row r="43" ht="15">
      <c r="A43" s="12" t="s">
        <v>24</v>
      </c>
      <c r="B43" s="13"/>
      <c r="C43" s="13"/>
      <c r="D43" s="13"/>
      <c r="E43" s="13"/>
      <c r="F43" s="14"/>
      <c r="G43" s="8">
        <v>179</v>
      </c>
    </row>
    <row r="44" ht="15">
      <c r="A44" s="12" t="s">
        <v>25</v>
      </c>
      <c r="B44" s="13"/>
      <c r="C44" s="13"/>
      <c r="D44" s="13"/>
      <c r="E44" s="13"/>
      <c r="F44" s="14"/>
      <c r="G44" s="8">
        <v>5199.8100000000004</v>
      </c>
    </row>
    <row r="45" ht="15">
      <c r="A45" s="12" t="s">
        <v>26</v>
      </c>
      <c r="B45" s="13"/>
      <c r="C45" s="13"/>
      <c r="D45" s="13"/>
      <c r="E45" s="13"/>
      <c r="F45" s="14"/>
      <c r="G45" s="8">
        <v>289.98000000000002</v>
      </c>
    </row>
    <row r="46" ht="15">
      <c r="A46" s="12" t="s">
        <v>27</v>
      </c>
      <c r="B46" s="13"/>
      <c r="C46" s="13"/>
      <c r="D46" s="13"/>
      <c r="E46" s="13"/>
      <c r="F46" s="14"/>
      <c r="G46" s="8">
        <v>1500</v>
      </c>
    </row>
    <row r="47" ht="15">
      <c r="A47" s="12" t="s">
        <v>28</v>
      </c>
      <c r="B47" s="13"/>
      <c r="C47" s="13"/>
      <c r="D47" s="13"/>
      <c r="E47" s="13"/>
      <c r="F47" s="14"/>
      <c r="G47" s="57">
        <f>383.12</f>
        <v>383.12</v>
      </c>
    </row>
    <row r="48" ht="15">
      <c r="A48" s="12" t="s">
        <v>29</v>
      </c>
      <c r="B48" s="13"/>
      <c r="C48" s="13"/>
      <c r="D48" s="13"/>
      <c r="E48" s="13"/>
      <c r="F48" s="14"/>
      <c r="G48" s="57">
        <v>951.82000000000005</v>
      </c>
    </row>
    <row r="49" ht="15">
      <c r="A49" s="9" t="s">
        <v>30</v>
      </c>
      <c r="B49" s="10"/>
      <c r="C49" s="10"/>
      <c r="D49" s="10"/>
      <c r="E49" s="10"/>
      <c r="F49" s="11"/>
      <c r="G49" s="8">
        <v>195.28</v>
      </c>
    </row>
    <row r="50" ht="15">
      <c r="A50" s="12" t="s">
        <v>31</v>
      </c>
      <c r="B50" s="13"/>
      <c r="C50" s="13"/>
      <c r="D50" s="13"/>
      <c r="E50" s="13"/>
      <c r="F50" s="14"/>
      <c r="G50" s="8">
        <v>2000</v>
      </c>
    </row>
    <row r="51" ht="15">
      <c r="A51" s="12" t="s">
        <v>32</v>
      </c>
      <c r="B51" s="13"/>
      <c r="C51" s="13"/>
      <c r="D51" s="13"/>
      <c r="E51" s="13"/>
      <c r="F51" s="14"/>
      <c r="G51" s="8">
        <v>78</v>
      </c>
      <c r="J51" s="58"/>
    </row>
    <row r="52" ht="15">
      <c r="A52" s="12" t="s">
        <v>33</v>
      </c>
      <c r="B52" s="13"/>
      <c r="C52" s="13"/>
      <c r="D52" s="13"/>
      <c r="E52" s="13"/>
      <c r="F52" s="14"/>
      <c r="G52" s="8">
        <v>220</v>
      </c>
    </row>
    <row r="53" ht="15">
      <c r="A53" s="15" t="s">
        <v>9</v>
      </c>
      <c r="B53" s="15"/>
      <c r="C53" s="15"/>
      <c r="D53" s="15"/>
      <c r="E53" s="15"/>
      <c r="F53" s="15"/>
      <c r="G53" s="16">
        <f>SUM(G34:G52)</f>
        <v>284993.99000000005</v>
      </c>
      <c r="J53" s="58"/>
    </row>
    <row r="54" ht="15" customHeight="1">
      <c r="A54" s="39"/>
      <c r="B54" s="39"/>
      <c r="C54" s="39"/>
      <c r="D54" s="39"/>
      <c r="E54" s="39"/>
      <c r="F54" s="39"/>
      <c r="G54" s="39"/>
    </row>
    <row r="55" ht="15">
      <c r="A55" s="6" t="s">
        <v>10</v>
      </c>
      <c r="B55" s="6"/>
      <c r="C55" s="6"/>
      <c r="D55" s="6"/>
      <c r="E55" s="23" t="s">
        <v>11</v>
      </c>
      <c r="F55" s="23"/>
      <c r="G55" s="23" t="s">
        <v>5</v>
      </c>
      <c r="J55" s="58"/>
    </row>
    <row r="56" ht="42.600000000000001" customHeight="1">
      <c r="A56" s="37" t="s">
        <v>12</v>
      </c>
      <c r="B56" s="37"/>
      <c r="C56" s="37"/>
      <c r="D56" s="37"/>
      <c r="E56" s="38">
        <v>52.93</v>
      </c>
      <c r="F56" s="38"/>
      <c r="G56" s="29">
        <f>503.8+103.36+111.05+153.49+125.63+6351.6+406.34+878.99+202.79+793.95+3090.79+10771.12+50941.92+2752.26+94.74+72349.16+116.45+1058.6+41.28</f>
        <v>150847.32000000001</v>
      </c>
    </row>
    <row r="57" ht="41.399999999999999" customHeight="1">
      <c r="A57" s="37" t="s">
        <v>13</v>
      </c>
      <c r="B57" s="37"/>
      <c r="C57" s="37"/>
      <c r="D57" s="37"/>
      <c r="E57" s="38">
        <v>12.19</v>
      </c>
      <c r="F57" s="38"/>
      <c r="G57" s="29">
        <f>116.03+23.8+25.57+35.35+28.93+1462.8+93.58+202.44+46.7+182.85+711.82+2480.64+11732.14+633.86+21.82+16662.32+26.81+243.8+9.51</f>
        <v>34740.770000000004</v>
      </c>
    </row>
    <row r="58" ht="48.600000000000001" customHeight="1">
      <c r="A58" s="37" t="s">
        <v>15</v>
      </c>
      <c r="B58" s="37"/>
      <c r="C58" s="37"/>
      <c r="D58" s="37"/>
      <c r="E58" s="38">
        <v>34.880000000000003</v>
      </c>
      <c r="F58" s="38"/>
      <c r="G58" s="29">
        <f>331.99+68.12+73.18+101.14+82.78+4185.6+267.78+579.24+133.63+523.2+2036.78+7097.99+33569.88+1813.69+62.44+47676.91+76.74+697.6+27.21</f>
        <v>99405.900000000023</v>
      </c>
    </row>
    <row r="59">
      <c r="A59" s="59"/>
      <c r="B59" s="59"/>
      <c r="C59" s="59"/>
      <c r="D59" s="59"/>
      <c r="E59" s="59"/>
      <c r="F59" s="59"/>
      <c r="G59" s="59"/>
    </row>
    <row r="60">
      <c r="A60" s="60"/>
      <c r="B60" s="60"/>
      <c r="C60" s="60"/>
      <c r="D60" s="60"/>
      <c r="E60" s="60"/>
      <c r="F60" s="60"/>
      <c r="G60" s="60"/>
    </row>
    <row r="61">
      <c r="A61" s="60"/>
      <c r="B61" s="60"/>
      <c r="C61" s="60"/>
      <c r="D61" s="60"/>
      <c r="E61" s="60"/>
      <c r="F61" s="60"/>
      <c r="G61" s="60"/>
    </row>
    <row r="62">
      <c r="A62" s="60"/>
      <c r="B62" s="60"/>
      <c r="C62" s="60"/>
      <c r="D62" s="60"/>
      <c r="E62" s="60"/>
      <c r="F62" s="60"/>
      <c r="G62" s="60"/>
    </row>
    <row r="63">
      <c r="A63" s="60"/>
      <c r="B63" s="60"/>
      <c r="C63" s="60"/>
      <c r="D63" s="60"/>
      <c r="E63" s="60"/>
      <c r="F63" s="60"/>
      <c r="G63" s="60"/>
    </row>
    <row r="64">
      <c r="A64" s="60"/>
      <c r="B64" s="60"/>
      <c r="C64" s="60"/>
      <c r="D64" s="60"/>
      <c r="E64" s="60"/>
      <c r="F64" s="60"/>
      <c r="G64" s="60"/>
    </row>
    <row r="65">
      <c r="A65" s="60"/>
      <c r="B65" s="60"/>
      <c r="C65" s="60"/>
      <c r="D65" s="60"/>
      <c r="E65" s="60"/>
      <c r="F65" s="60"/>
      <c r="G65" s="60"/>
    </row>
    <row r="66">
      <c r="A66" s="60"/>
      <c r="B66" s="60"/>
      <c r="C66" s="60"/>
      <c r="D66" s="60"/>
      <c r="E66" s="60"/>
      <c r="F66" s="60"/>
      <c r="G66" s="60"/>
    </row>
    <row r="67">
      <c r="A67" s="60"/>
      <c r="B67" s="60"/>
      <c r="C67" s="60"/>
      <c r="D67" s="60"/>
      <c r="E67" s="60"/>
      <c r="F67" s="60"/>
      <c r="G67" s="60"/>
    </row>
    <row r="68">
      <c r="A68" s="60"/>
      <c r="B68" s="60"/>
      <c r="C68" s="60"/>
      <c r="D68" s="60"/>
      <c r="E68" s="60"/>
      <c r="F68" s="60"/>
      <c r="G68" s="60"/>
    </row>
    <row r="69" ht="57" customHeight="1">
      <c r="A69" s="60"/>
      <c r="B69" s="60"/>
      <c r="C69" s="60"/>
      <c r="D69" s="60"/>
      <c r="E69" s="60"/>
      <c r="F69" s="60"/>
      <c r="G69" s="60"/>
    </row>
  </sheetData>
  <mergeCells count="64">
    <mergeCell ref="A1:G5"/>
    <mergeCell ref="A6:G6"/>
    <mergeCell ref="A7:G7"/>
    <mergeCell ref="A8:G8"/>
    <mergeCell ref="A9:G9"/>
    <mergeCell ref="A10:F10"/>
    <mergeCell ref="A11:F11"/>
    <mergeCell ref="A12:F12"/>
    <mergeCell ref="A13:F13"/>
    <mergeCell ref="A14:F14"/>
    <mergeCell ref="A15:G15"/>
    <mergeCell ref="A16:D16"/>
    <mergeCell ref="E16:F16"/>
    <mergeCell ref="A17:D17"/>
    <mergeCell ref="E17:F17"/>
    <mergeCell ref="A18:D18"/>
    <mergeCell ref="E18:F18"/>
    <mergeCell ref="A19:G20"/>
    <mergeCell ref="A21:G21"/>
    <mergeCell ref="A22:F22"/>
    <mergeCell ref="A23:F23"/>
    <mergeCell ref="A24:F24"/>
    <mergeCell ref="A25:G25"/>
    <mergeCell ref="A26:D26"/>
    <mergeCell ref="E26:F26"/>
    <mergeCell ref="A27:D27"/>
    <mergeCell ref="E27:F27"/>
    <mergeCell ref="A28:D28"/>
    <mergeCell ref="E28:F28"/>
    <mergeCell ref="A29:D29"/>
    <mergeCell ref="E29:F29"/>
    <mergeCell ref="A30:G31"/>
    <mergeCell ref="A32:G32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G54"/>
    <mergeCell ref="A55:D55"/>
    <mergeCell ref="E55:F55"/>
    <mergeCell ref="A56:D56"/>
    <mergeCell ref="E56:F56"/>
    <mergeCell ref="A57:D57"/>
    <mergeCell ref="E57:F57"/>
    <mergeCell ref="A58:D58"/>
    <mergeCell ref="E58:F58"/>
    <mergeCell ref="A59:G69"/>
  </mergeCells>
  <printOptions headings="0" gridLines="0"/>
  <pageMargins left="0.511811024" right="0.511811024" top="0.78740157500000008" bottom="0.78740157500000008" header="0.31496062000000014" footer="0.31496062000000014"/>
  <pageSetup paperSize="9" scale="99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1" manualBreakCount="1">
    <brk id="35" man="1" max="6" min="0" pt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revision>7</cp:revision>
  <dcterms:created xsi:type="dcterms:W3CDTF">2025-09-16T19:18:34Z</dcterms:created>
  <dcterms:modified xsi:type="dcterms:W3CDTF">2026-08-03T13:34:04Z</dcterms:modified>
</cp:coreProperties>
</file>