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04" sheetId="1" state="visible" r:id="rId1"/>
  </sheets>
  <definedNames>
    <definedName name="_xlnm.Print_Area" localSheetId="0">'04'!$A$1:$G$51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<sst xmlns="http://schemas.openxmlformats.org/spreadsheetml/2006/main" count="27" uniqueCount="27">
  <si>
    <t xml:space="preserve">Despesas administrativas quando O.S. e unidade gerida se situarem em localidades diversas</t>
  </si>
  <si>
    <t>Abril/2026</t>
  </si>
  <si>
    <r>
      <t xml:space="preserve">O </t>
    </r>
    <r>
      <rPr>
        <b/>
        <sz val="12"/>
        <color theme="1"/>
        <rFont val="Times New Roman"/>
      </rPr>
      <t xml:space="preserve">INSTITUTO DE PLANEJAMENTO E GESTÃO DE SERVIÇOS ESPECIALIZADOS – IPGSE</t>
    </r>
    <r>
      <rPr>
        <sz val="12"/>
        <color theme="1"/>
        <rFont val="Times New Roman"/>
      </rPr>
      <t xml:space="preserve">, organização social responsável pela gestão do Hospital Estadual de Santa Helena de Goiás Dr. Albanir Faleiros Machado – HERSO, Policlínica Estadual da Região Sudoeste – Quirinópolis/GO e Hospital Municipal Universitário – HMU, mantém sua sede em Rio Verde/GO e que procedeu com o reembolso das seguintes despesas administrativas e operacionais, conforme tabela abaixo:</t>
    </r>
  </si>
  <si>
    <t>DETALHAMENTO</t>
  </si>
  <si>
    <t>DESPESAS</t>
  </si>
  <si>
    <t>VALOR</t>
  </si>
  <si>
    <t xml:space="preserve">Diárias de Viagens</t>
  </si>
  <si>
    <t xml:space="preserve">Locação de Veículo</t>
  </si>
  <si>
    <t>TOTAL</t>
  </si>
  <si>
    <t>UNIDADE</t>
  </si>
  <si>
    <t>%</t>
  </si>
  <si>
    <r>
      <t xml:space="preserve">Hospital Estadual de Santa Helena de Goiás Dr. Albanir Faleiros Machado - HERSO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101/2024</t>
    </r>
  </si>
  <si>
    <r>
      <t xml:space="preserve">Policlínica Estadual da Região Sudoeste - Quirinópolis/GO  </t>
    </r>
    <r>
      <rPr>
        <b/>
        <sz val="12"/>
        <color theme="1"/>
        <rFont val="Times New Roman"/>
      </rPr>
      <t xml:space="preserve">Termo de Colaboração n° 24/2025</t>
    </r>
  </si>
  <si>
    <t xml:space="preserve">Salários e Ordenados</t>
  </si>
  <si>
    <t>Férias</t>
  </si>
  <si>
    <t>FGTS</t>
  </si>
  <si>
    <t xml:space="preserve">Tributos Federais</t>
  </si>
  <si>
    <t xml:space="preserve">Locação de Imóvel</t>
  </si>
  <si>
    <t xml:space="preserve">Energia Elétrica</t>
  </si>
  <si>
    <t xml:space="preserve">Água e esgoto</t>
  </si>
  <si>
    <t>Telefone</t>
  </si>
  <si>
    <t>Monitoramento</t>
  </si>
  <si>
    <t xml:space="preserve">Serviços de Assinatura Digital</t>
  </si>
  <si>
    <t xml:space="preserve">Plano de Saúde</t>
  </si>
  <si>
    <t xml:space="preserve">Sistema - Recursos Humanos</t>
  </si>
  <si>
    <t xml:space="preserve">Capacitação de Menores Aprendizes</t>
  </si>
  <si>
    <r>
      <t xml:space="preserve">Hospital Municipal Universitário - HMU / Rio Verde-GO [Unidade não SES]                                                                                                           </t>
    </r>
    <r>
      <rPr>
        <b/>
        <sz val="12"/>
        <color theme="1"/>
        <rFont val="Times New Roman"/>
      </rPr>
      <t xml:space="preserve">Termo de Colaboração n° 02/2024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</si>
</sst>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color theme="0" tint="0"/>
      <name val="Times New Roman"/>
    </font>
    <font>
      <b/>
      <sz val="12.000000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3" tint="-0.249977111117893"/>
        <bgColor theme="3" tint="-0.249977111117893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0" fillId="0" borderId="0" numFmtId="0" xfId="0" applyAlignment="1">
      <alignment wrapText="1"/>
    </xf>
    <xf fontId="1" fillId="0" borderId="0" numFmtId="0" xfId="0" applyFont="1" applyAlignment="1">
      <alignment horizontal="center" vertical="center" wrapText="1"/>
    </xf>
    <xf fontId="1" fillId="0" borderId="0" numFmtId="49" xfId="0" applyNumberFormat="1" applyFont="1" applyAlignment="1">
      <alignment horizontal="center" vertical="center" wrapText="1"/>
    </xf>
    <xf fontId="2" fillId="0" borderId="0" numFmtId="0" xfId="0" applyFont="1" applyAlignment="1">
      <alignment horizontal="justify" vertical="top" wrapText="1"/>
    </xf>
    <xf fontId="1" fillId="2" borderId="1" numFmtId="0" xfId="0" applyFont="1" applyFill="1" applyBorder="1" applyAlignment="1">
      <alignment horizontal="center" vertical="center"/>
    </xf>
    <xf fontId="3" fillId="3" borderId="1" numFmtId="0" xfId="0" applyFont="1" applyFill="1" applyBorder="1" applyAlignment="1">
      <alignment horizontal="center" vertical="center"/>
    </xf>
    <xf fontId="2" fillId="0" borderId="1" numFmtId="0" xfId="0" applyFont="1" applyBorder="1"/>
    <xf fontId="2" fillId="0" borderId="1" numFmtId="164" xfId="0" applyNumberFormat="1" applyFont="1" applyBorder="1"/>
    <xf fontId="2" fillId="0" borderId="2" numFmtId="0" xfId="0" applyFont="1" applyBorder="1"/>
    <xf fontId="2" fillId="0" borderId="3" numFmtId="0" xfId="0" applyFont="1" applyBorder="1"/>
    <xf fontId="2" fillId="0" borderId="4" numFmtId="0" xfId="0" applyFont="1" applyBorder="1"/>
    <xf fontId="1" fillId="0" borderId="1" numFmtId="0" xfId="0" applyFont="1" applyBorder="1"/>
    <xf fontId="4" fillId="2" borderId="1" numFmtId="164" xfId="0" applyNumberFormat="1" applyFont="1" applyFill="1" applyBorder="1"/>
    <xf fontId="0" fillId="0" borderId="0" numFmtId="0" xfId="0" applyAlignment="1">
      <alignment horizontal="center"/>
    </xf>
    <xf fontId="3" fillId="3" borderId="1" numFmtId="164" xfId="0" applyNumberFormat="1" applyFont="1" applyFill="1" applyBorder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1" numFmtId="2" xfId="0" applyNumberFormat="1" applyFont="1" applyBorder="1" applyAlignment="1">
      <alignment horizontal="center" vertical="center"/>
    </xf>
    <xf fontId="1" fillId="0" borderId="1" numFmtId="164" xfId="0" applyNumberFormat="1" applyFont="1" applyBorder="1" applyAlignment="1">
      <alignment vertical="center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3" fillId="3" borderId="7" numFmtId="0" xfId="0" applyFont="1" applyFill="1" applyBorder="1" applyAlignment="1">
      <alignment horizontal="center" vertical="center"/>
    </xf>
    <xf fontId="5" fillId="0" borderId="8" numFmtId="0" xfId="0" applyFont="1" applyBorder="1" applyAlignment="1">
      <alignment horizontal="left" vertical="center"/>
    </xf>
    <xf fontId="5" fillId="0" borderId="9" numFmtId="0" xfId="0" applyFont="1" applyBorder="1" applyAlignment="1">
      <alignment horizontal="left" vertical="center"/>
    </xf>
    <xf fontId="5" fillId="0" borderId="10" numFmtId="0" xfId="0" applyFont="1" applyBorder="1" applyAlignment="1">
      <alignment horizontal="left" vertical="center"/>
    </xf>
    <xf fontId="5" fillId="0" borderId="11" numFmtId="165" xfId="0" applyNumberFormat="1" applyFont="1" applyBorder="1" applyAlignment="1">
      <alignment horizontal="center" vertical="center"/>
    </xf>
    <xf fontId="2" fillId="0" borderId="12" numFmtId="0" xfId="0" applyFont="1" applyBorder="1" applyAlignment="1">
      <alignment horizontal="left"/>
    </xf>
    <xf fontId="2" fillId="0" borderId="0" numFmtId="0" xfId="0" applyFont="1" applyAlignment="1">
      <alignment horizontal="left"/>
    </xf>
    <xf fontId="2" fillId="0" borderId="13" numFmtId="0" xfId="0" applyFont="1" applyBorder="1" applyAlignment="1">
      <alignment horizontal="left"/>
    </xf>
    <xf fontId="2" fillId="0" borderId="14" numFmtId="164" xfId="0" applyNumberFormat="1" applyFont="1" applyBorder="1"/>
    <xf fontId="2" fillId="0" borderId="8" numFmtId="0" xfId="0" applyFont="1" applyBorder="1" applyAlignment="1">
      <alignment horizontal="left"/>
    </xf>
    <xf fontId="2" fillId="0" borderId="9" numFmtId="0" xfId="0" applyFont="1" applyBorder="1" applyAlignment="1">
      <alignment horizontal="left"/>
    </xf>
    <xf fontId="2" fillId="0" borderId="15" numFmtId="0" xfId="0" applyFont="1" applyBorder="1" applyAlignment="1">
      <alignment horizontal="left"/>
    </xf>
    <xf fontId="2" fillId="0" borderId="4" numFmtId="164" xfId="0" applyNumberFormat="1" applyFont="1" applyBorder="1"/>
    <xf fontId="2" fillId="0" borderId="16" numFmtId="0" xfId="0" applyFont="1" applyBorder="1" applyAlignment="1">
      <alignment horizontal="left"/>
    </xf>
    <xf fontId="2" fillId="0" borderId="6" numFmtId="0" xfId="0" applyFont="1" applyBorder="1" applyAlignment="1">
      <alignment horizontal="left"/>
    </xf>
    <xf fontId="2" fillId="0" borderId="17" numFmtId="0" xfId="0" applyFont="1" applyBorder="1" applyAlignment="1">
      <alignment horizontal="left"/>
    </xf>
    <xf fontId="2" fillId="0" borderId="2" numFmtId="0" xfId="0" applyFont="1" applyBorder="1" applyAlignment="1">
      <alignment horizontal="left"/>
    </xf>
    <xf fontId="2" fillId="0" borderId="3" numFmtId="0" xfId="0" applyFont="1" applyBorder="1" applyAlignment="1">
      <alignment horizontal="left"/>
    </xf>
    <xf fontId="2" fillId="0" borderId="4" numFmt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710564</xdr:colOff>
      <xdr:row>2</xdr:row>
      <xdr:rowOff>1905</xdr:rowOff>
    </xdr:from>
    <xdr:to>
      <xdr:col>4</xdr:col>
      <xdr:colOff>551301</xdr:colOff>
      <xdr:row>4</xdr:row>
      <xdr:rowOff>400050</xdr:rowOff>
    </xdr:to>
    <xdr:pic>
      <xdr:nvPicPr>
        <xdr:cNvPr id="8" name="Imagem 7"/>
        <xdr:cNvPicPr>
          <a:picLocks noChangeAspect="1"/>
        </xdr:cNvPicPr>
      </xdr:nvPicPr>
      <xdr:blipFill rotWithShape="1">
        <a:blip r:embed="rId1"/>
        <a:stretch/>
      </xdr:blipFill>
      <xdr:spPr bwMode="auto">
        <a:xfrm>
          <a:off x="1863090" y="363856"/>
          <a:ext cx="2450586" cy="746760"/>
        </a:xfrm>
        <a:prstGeom prst="rect">
          <a:avLst/>
        </a:prstGeom>
      </xdr:spPr>
    </xdr:pic>
    <xdr:clientData/>
  </xdr:twoCellAnchor>
  <xdr:oneCellAnchor>
    <xdr:from>
      <xdr:col>0</xdr:col>
      <xdr:colOff>923924</xdr:colOff>
      <xdr:row>40</xdr:row>
      <xdr:rowOff>104774</xdr:rowOff>
    </xdr:from>
    <xdr:ext cx="4705349" cy="2371724"/>
    <xdr:pic>
      <xdr:nvPicPr>
        <xdr:cNvPr id="2040945998" name=""/>
        <xdr:cNvPicPr>
          <a:picLocks noChangeAspect="1"/>
        </xdr:cNvPicPr>
      </xdr:nvPicPr>
      <xdr:blipFill rotWithShape="1">
        <a:blip r:embed="rId2"/>
        <a:stretch/>
      </xdr:blipFill>
      <xdr:spPr bwMode="auto">
        <a:xfrm flipH="0" flipV="0">
          <a:off x="923924" y="11277599"/>
          <a:ext cx="4705349" cy="2371725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5" zoomScale="100" workbookViewId="0">
      <selection activeCell="A50" activeCellId="0" sqref="A50:G58"/>
    </sheetView>
  </sheetViews>
  <sheetFormatPr defaultRowHeight="14.25"/>
  <cols>
    <col customWidth="1" min="1" max="1" width="16.77734375"/>
    <col customWidth="1" min="2" max="2" width="12.6640625"/>
    <col customWidth="1" min="4" max="4" width="16.33203125"/>
    <col customWidth="1" min="6" max="6" width="3.6640625"/>
    <col customWidth="1" min="7" max="7" width="28.6640625"/>
    <col bestFit="1" customWidth="1" min="9" max="9" width="12.88671875"/>
    <col customWidth="1" min="10" max="10" width="15.88671875"/>
    <col bestFit="1" customWidth="1" min="12" max="12" width="12"/>
  </cols>
  <sheetData>
    <row r="1" ht="5.4000000000000004" customHeight="1">
      <c r="A1" s="1"/>
      <c r="B1" s="1"/>
      <c r="C1" s="1"/>
      <c r="D1" s="1"/>
      <c r="E1" s="1"/>
      <c r="F1" s="1"/>
      <c r="G1" s="1"/>
    </row>
    <row r="2">
      <c r="A2" s="1"/>
      <c r="B2" s="1"/>
      <c r="C2" s="1"/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1"/>
      <c r="C4" s="1"/>
      <c r="D4" s="1"/>
      <c r="E4" s="1"/>
      <c r="F4" s="1"/>
      <c r="G4" s="1"/>
    </row>
    <row r="5" ht="37.799999999999997" customHeight="1">
      <c r="A5" s="1"/>
      <c r="B5" s="1"/>
      <c r="C5" s="1"/>
      <c r="D5" s="1"/>
      <c r="E5" s="1"/>
      <c r="F5" s="1"/>
      <c r="G5" s="1"/>
    </row>
    <row r="6" ht="42.600000000000001" customHeight="1">
      <c r="A6" s="2" t="s">
        <v>0</v>
      </c>
      <c r="B6" s="2"/>
      <c r="C6" s="2"/>
      <c r="D6" s="2"/>
      <c r="E6" s="2"/>
      <c r="F6" s="2"/>
      <c r="G6" s="2"/>
    </row>
    <row r="7" ht="39" customHeight="1">
      <c r="A7" s="3" t="s">
        <v>1</v>
      </c>
      <c r="B7" s="3"/>
      <c r="C7" s="3"/>
      <c r="D7" s="3"/>
      <c r="E7" s="3"/>
      <c r="F7" s="3"/>
      <c r="G7" s="3"/>
    </row>
    <row r="8" ht="89.400000000000006" customHeight="1">
      <c r="A8" s="4" t="s">
        <v>2</v>
      </c>
      <c r="B8" s="4"/>
      <c r="C8" s="4"/>
      <c r="D8" s="4"/>
      <c r="E8" s="4"/>
      <c r="F8" s="4"/>
      <c r="G8" s="4"/>
    </row>
    <row r="9" ht="15">
      <c r="A9" s="5" t="s">
        <v>3</v>
      </c>
      <c r="B9" s="5"/>
      <c r="C9" s="5"/>
      <c r="D9" s="5"/>
      <c r="E9" s="5"/>
      <c r="F9" s="5"/>
      <c r="G9" s="5"/>
    </row>
    <row r="10" ht="15">
      <c r="A10" s="6" t="s">
        <v>4</v>
      </c>
      <c r="B10" s="6"/>
      <c r="C10" s="6"/>
      <c r="D10" s="6"/>
      <c r="E10" s="6"/>
      <c r="F10" s="6"/>
      <c r="G10" s="6" t="s">
        <v>5</v>
      </c>
    </row>
    <row r="11" ht="15">
      <c r="A11" s="7" t="s">
        <v>6</v>
      </c>
      <c r="B11" s="7"/>
      <c r="C11" s="7"/>
      <c r="D11" s="7"/>
      <c r="E11" s="7"/>
      <c r="F11" s="7"/>
      <c r="G11" s="8">
        <v>125</v>
      </c>
    </row>
    <row r="12" ht="15">
      <c r="A12" s="9" t="s">
        <v>7</v>
      </c>
      <c r="B12" s="10"/>
      <c r="C12" s="10"/>
      <c r="D12" s="10"/>
      <c r="E12" s="10"/>
      <c r="F12" s="11"/>
      <c r="G12" s="8">
        <v>27.890000000000001</v>
      </c>
    </row>
    <row r="13" ht="15">
      <c r="A13" s="12" t="s">
        <v>8</v>
      </c>
      <c r="B13" s="12"/>
      <c r="C13" s="12"/>
      <c r="D13" s="12"/>
      <c r="E13" s="12"/>
      <c r="F13" s="12"/>
      <c r="G13" s="13">
        <f>SUM(G11:G12)</f>
        <v>152.88999999999999</v>
      </c>
    </row>
    <row r="14" ht="13.800000000000001" customHeight="1">
      <c r="A14" s="14"/>
      <c r="B14" s="14"/>
      <c r="C14" s="14"/>
      <c r="D14" s="14"/>
      <c r="E14" s="14"/>
      <c r="F14" s="14"/>
      <c r="G14" s="14"/>
    </row>
    <row r="15" ht="15">
      <c r="A15" s="6" t="s">
        <v>9</v>
      </c>
      <c r="B15" s="6"/>
      <c r="C15" s="6"/>
      <c r="D15" s="6"/>
      <c r="E15" s="15" t="s">
        <v>10</v>
      </c>
      <c r="F15" s="15"/>
      <c r="G15" s="15" t="s">
        <v>5</v>
      </c>
    </row>
    <row r="16" ht="48" customHeight="1">
      <c r="A16" s="16" t="s">
        <v>11</v>
      </c>
      <c r="B16" s="16"/>
      <c r="C16" s="16"/>
      <c r="D16" s="16"/>
      <c r="E16" s="17">
        <v>75.090000000000003</v>
      </c>
      <c r="F16" s="17"/>
      <c r="G16" s="18">
        <f>93.86+20.94</f>
        <v>114.8</v>
      </c>
    </row>
    <row r="17" ht="43.200000000000003" customHeight="1">
      <c r="A17" s="16" t="s">
        <v>12</v>
      </c>
      <c r="B17" s="16"/>
      <c r="C17" s="16"/>
      <c r="D17" s="16"/>
      <c r="E17" s="17">
        <v>24.91</v>
      </c>
      <c r="F17" s="17"/>
      <c r="G17" s="18">
        <f>31.14+6.95</f>
        <v>38.090000000000003</v>
      </c>
    </row>
    <row r="18">
      <c r="A18" s="19"/>
      <c r="B18" s="19"/>
      <c r="C18" s="19"/>
      <c r="D18" s="19"/>
      <c r="E18" s="19"/>
      <c r="F18" s="19"/>
      <c r="G18" s="19"/>
    </row>
    <row r="19">
      <c r="A19" s="20"/>
      <c r="B19" s="20"/>
      <c r="C19" s="20"/>
      <c r="D19" s="20"/>
      <c r="E19" s="20"/>
      <c r="F19" s="20"/>
      <c r="G19" s="20"/>
    </row>
    <row r="20" ht="15">
      <c r="A20" s="5" t="s">
        <v>3</v>
      </c>
      <c r="B20" s="5"/>
      <c r="C20" s="5"/>
      <c r="D20" s="5"/>
      <c r="E20" s="5"/>
      <c r="F20" s="5"/>
      <c r="G20" s="5"/>
    </row>
    <row r="21" ht="15">
      <c r="A21" s="21" t="s">
        <v>4</v>
      </c>
      <c r="B21" s="21"/>
      <c r="C21" s="21"/>
      <c r="D21" s="21"/>
      <c r="E21" s="21"/>
      <c r="F21" s="21"/>
      <c r="G21" s="21" t="s">
        <v>5</v>
      </c>
    </row>
    <row r="22" ht="15">
      <c r="A22" s="22" t="s">
        <v>13</v>
      </c>
      <c r="B22" s="23"/>
      <c r="C22" s="23"/>
      <c r="D22" s="23"/>
      <c r="E22" s="23"/>
      <c r="F22" s="24"/>
      <c r="G22" s="25">
        <v>141651.42000000001</v>
      </c>
    </row>
    <row r="23" ht="15">
      <c r="A23" s="26" t="s">
        <v>14</v>
      </c>
      <c r="B23" s="27"/>
      <c r="C23" s="27"/>
      <c r="D23" s="27"/>
      <c r="E23" s="27"/>
      <c r="F23" s="28"/>
      <c r="G23" s="29">
        <f>4831.34</f>
        <v>4831.3400000000001</v>
      </c>
    </row>
    <row r="24" ht="15">
      <c r="A24" s="30" t="s">
        <v>15</v>
      </c>
      <c r="B24" s="31"/>
      <c r="C24" s="31"/>
      <c r="D24" s="31"/>
      <c r="E24" s="31"/>
      <c r="F24" s="32"/>
      <c r="G24" s="33">
        <v>19242.740000000002</v>
      </c>
    </row>
    <row r="25" ht="15">
      <c r="A25" s="34" t="s">
        <v>16</v>
      </c>
      <c r="B25" s="35"/>
      <c r="C25" s="35"/>
      <c r="D25" s="35"/>
      <c r="E25" s="35"/>
      <c r="F25" s="36"/>
      <c r="G25" s="8">
        <v>95293.190000000002</v>
      </c>
    </row>
    <row r="26" ht="15">
      <c r="A26" s="37" t="s">
        <v>17</v>
      </c>
      <c r="B26" s="38"/>
      <c r="C26" s="38"/>
      <c r="D26" s="38"/>
      <c r="E26" s="38"/>
      <c r="F26" s="39"/>
      <c r="G26" s="8">
        <v>12000</v>
      </c>
    </row>
    <row r="27" ht="15">
      <c r="A27" s="9" t="s">
        <v>18</v>
      </c>
      <c r="B27" s="10"/>
      <c r="C27" s="10"/>
      <c r="D27" s="10"/>
      <c r="E27" s="10"/>
      <c r="F27" s="11"/>
      <c r="G27" s="8">
        <v>2225.3200000000002</v>
      </c>
    </row>
    <row r="28" ht="15">
      <c r="A28" s="9" t="s">
        <v>19</v>
      </c>
      <c r="B28" s="10"/>
      <c r="C28" s="10"/>
      <c r="D28" s="10"/>
      <c r="E28" s="10"/>
      <c r="F28" s="11"/>
      <c r="G28" s="8">
        <v>730.89999999999998</v>
      </c>
    </row>
    <row r="29" ht="15">
      <c r="A29" s="9" t="s">
        <v>20</v>
      </c>
      <c r="B29" s="10"/>
      <c r="C29" s="10"/>
      <c r="D29" s="10"/>
      <c r="E29" s="10"/>
      <c r="F29" s="11"/>
      <c r="G29" s="8">
        <v>237.34</v>
      </c>
    </row>
    <row r="30" ht="15">
      <c r="A30" s="9" t="s">
        <v>21</v>
      </c>
      <c r="B30" s="10"/>
      <c r="C30" s="10"/>
      <c r="D30" s="10"/>
      <c r="E30" s="10"/>
      <c r="F30" s="11"/>
      <c r="G30" s="8">
        <v>209.80000000000001</v>
      </c>
    </row>
    <row r="31" ht="15">
      <c r="A31" s="37" t="s">
        <v>22</v>
      </c>
      <c r="B31" s="38"/>
      <c r="C31" s="38"/>
      <c r="D31" s="38"/>
      <c r="E31" s="38"/>
      <c r="F31" s="39"/>
      <c r="G31" s="8">
        <v>179</v>
      </c>
    </row>
    <row r="32" ht="15">
      <c r="A32" s="37" t="s">
        <v>23</v>
      </c>
      <c r="B32" s="38"/>
      <c r="C32" s="38"/>
      <c r="D32" s="38"/>
      <c r="E32" s="38"/>
      <c r="F32" s="39"/>
      <c r="G32" s="8">
        <v>7600.6800000000003</v>
      </c>
    </row>
    <row r="33" ht="15">
      <c r="A33" s="37" t="s">
        <v>24</v>
      </c>
      <c r="B33" s="38"/>
      <c r="C33" s="38"/>
      <c r="D33" s="38"/>
      <c r="E33" s="38"/>
      <c r="F33" s="39"/>
      <c r="G33" s="8">
        <v>289.98000000000002</v>
      </c>
    </row>
    <row r="34" ht="15">
      <c r="A34" s="9" t="s">
        <v>25</v>
      </c>
      <c r="B34" s="10"/>
      <c r="C34" s="10"/>
      <c r="D34" s="10"/>
      <c r="E34" s="10"/>
      <c r="F34" s="11"/>
      <c r="G34" s="8">
        <v>195.28</v>
      </c>
    </row>
    <row r="35" ht="15">
      <c r="A35" s="12" t="s">
        <v>8</v>
      </c>
      <c r="B35" s="12"/>
      <c r="C35" s="12"/>
      <c r="D35" s="12"/>
      <c r="E35" s="12"/>
      <c r="F35" s="12"/>
      <c r="G35" s="13">
        <f>SUM(G22:G34)</f>
        <v>284686.99000000005</v>
      </c>
    </row>
    <row r="36" ht="15" customHeight="1">
      <c r="A36" s="19"/>
      <c r="B36" s="19"/>
      <c r="C36" s="19"/>
      <c r="D36" s="19"/>
      <c r="E36" s="19"/>
      <c r="F36" s="19"/>
      <c r="G36" s="19"/>
    </row>
    <row r="37" ht="15">
      <c r="A37" s="6" t="s">
        <v>9</v>
      </c>
      <c r="B37" s="6"/>
      <c r="C37" s="6"/>
      <c r="D37" s="6"/>
      <c r="E37" s="15" t="s">
        <v>10</v>
      </c>
      <c r="F37" s="15"/>
      <c r="G37" s="15" t="s">
        <v>5</v>
      </c>
    </row>
    <row r="38" ht="42.600000000000001" customHeight="1">
      <c r="A38" s="16" t="s">
        <v>11</v>
      </c>
      <c r="B38" s="16"/>
      <c r="C38" s="16"/>
      <c r="D38" s="16"/>
      <c r="E38" s="17">
        <v>46.719999999999999</v>
      </c>
      <c r="F38" s="17"/>
      <c r="G38" s="18">
        <f>98.02+5606.4+1039.67+341.48+135.48+2257.2+91.23+44520.98+8990.21+110.88+3551.04+83.63+66179.54</f>
        <v>133005.76000000001</v>
      </c>
    </row>
    <row r="39" ht="41.399999999999999" customHeight="1">
      <c r="A39" s="16" t="s">
        <v>12</v>
      </c>
      <c r="B39" s="16"/>
      <c r="C39" s="16"/>
      <c r="D39" s="16"/>
      <c r="E39" s="17">
        <v>15.5</v>
      </c>
      <c r="F39" s="17"/>
      <c r="G39" s="18">
        <f>32.52+1860+344.92+113.29+44.95+748.86+30.27+14770.44+2982.62+36.79+1178.1+27.75+21955.97</f>
        <v>44126.479999999996</v>
      </c>
    </row>
    <row r="40" ht="48.600000000000001" customHeight="1">
      <c r="A40" s="16" t="s">
        <v>26</v>
      </c>
      <c r="B40" s="16"/>
      <c r="C40" s="16"/>
      <c r="D40" s="16"/>
      <c r="E40" s="17">
        <v>37.780000000000001</v>
      </c>
      <c r="F40" s="17"/>
      <c r="G40" s="18">
        <f>79.26+4533.6+840.73+276.13+109.55+1825.28+73.78+36001.77+7269.91+89.67+2871.54+67.62+53515.91</f>
        <v>107554.75</v>
      </c>
    </row>
    <row r="41">
      <c r="A41" s="19"/>
      <c r="B41" s="19"/>
      <c r="C41" s="19"/>
      <c r="D41" s="19"/>
      <c r="E41" s="19"/>
      <c r="F41" s="19"/>
      <c r="G41" s="19"/>
    </row>
    <row r="42">
      <c r="A42" s="14"/>
      <c r="B42" s="14"/>
      <c r="C42" s="14"/>
      <c r="D42" s="14"/>
      <c r="E42" s="14"/>
      <c r="F42" s="14"/>
      <c r="G42" s="14"/>
    </row>
    <row r="43">
      <c r="A43" s="14"/>
      <c r="B43" s="14"/>
      <c r="C43" s="14"/>
      <c r="D43" s="14"/>
      <c r="E43" s="14"/>
      <c r="F43" s="14"/>
      <c r="G43" s="14"/>
    </row>
    <row r="44">
      <c r="A44" s="14"/>
      <c r="B44" s="14"/>
      <c r="C44" s="14"/>
      <c r="D44" s="14"/>
      <c r="E44" s="14"/>
      <c r="F44" s="14"/>
      <c r="G44" s="14"/>
    </row>
    <row r="45">
      <c r="A45" s="14"/>
      <c r="B45" s="14"/>
      <c r="C45" s="14"/>
      <c r="D45" s="14"/>
      <c r="E45" s="14"/>
      <c r="F45" s="14"/>
      <c r="G45" s="14"/>
    </row>
    <row r="46">
      <c r="A46" s="14"/>
      <c r="B46" s="14"/>
      <c r="C46" s="14"/>
      <c r="D46" s="14"/>
      <c r="E46" s="14"/>
      <c r="F46" s="14"/>
      <c r="G46" s="14"/>
    </row>
    <row r="47">
      <c r="A47" s="14"/>
      <c r="B47" s="14"/>
      <c r="C47" s="14"/>
      <c r="D47" s="14"/>
      <c r="E47" s="14"/>
      <c r="F47" s="14"/>
      <c r="G47" s="14"/>
    </row>
    <row r="48">
      <c r="A48" s="14"/>
      <c r="B48" s="14"/>
      <c r="C48" s="14"/>
      <c r="D48" s="14"/>
      <c r="E48" s="14"/>
      <c r="F48" s="14"/>
      <c r="G48" s="14"/>
    </row>
    <row r="49">
      <c r="A49" s="14"/>
      <c r="B49" s="14"/>
      <c r="C49" s="14"/>
      <c r="D49" s="14"/>
      <c r="E49" s="14"/>
      <c r="F49" s="14"/>
      <c r="G49" s="14"/>
    </row>
    <row r="50">
      <c r="A50" s="14"/>
      <c r="B50" s="14"/>
      <c r="C50" s="14"/>
      <c r="D50" s="14"/>
      <c r="E50" s="14"/>
      <c r="F50" s="14"/>
      <c r="G50" s="14"/>
    </row>
    <row r="51" ht="57" customHeight="1">
      <c r="A51" s="14"/>
      <c r="B51" s="14"/>
      <c r="C51" s="14"/>
      <c r="D51" s="14"/>
      <c r="E51" s="14"/>
      <c r="F51" s="14"/>
      <c r="G51" s="14"/>
    </row>
  </sheetData>
  <mergeCells count="43">
    <mergeCell ref="A1:G5"/>
    <mergeCell ref="A6:G6"/>
    <mergeCell ref="A7:G7"/>
    <mergeCell ref="A8:G8"/>
    <mergeCell ref="A9:G9"/>
    <mergeCell ref="A10:F10"/>
    <mergeCell ref="A11:F11"/>
    <mergeCell ref="A12:F12"/>
    <mergeCell ref="A13:F13"/>
    <mergeCell ref="A14:G14"/>
    <mergeCell ref="A15:D15"/>
    <mergeCell ref="E15:F15"/>
    <mergeCell ref="A16:D16"/>
    <mergeCell ref="E16:F16"/>
    <mergeCell ref="A17:D17"/>
    <mergeCell ref="E17:F17"/>
    <mergeCell ref="A18:G19"/>
    <mergeCell ref="A20:G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G36"/>
    <mergeCell ref="A37:D37"/>
    <mergeCell ref="E37:F37"/>
    <mergeCell ref="A38:D38"/>
    <mergeCell ref="E38:F38"/>
    <mergeCell ref="A39:D39"/>
    <mergeCell ref="E39:F39"/>
    <mergeCell ref="A40:D40"/>
    <mergeCell ref="E40:F40"/>
    <mergeCell ref="A41:G51"/>
  </mergeCells>
  <printOptions headings="0" gridLines="0"/>
  <pageMargins left="0.511811024" right="0.511811024" top="0.78740157500000008" bottom="0.78740157500000008" header="0.31496062000000014" footer="0.31496062000000014"/>
  <pageSetup paperSize="9" scale="99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5" man="1" max="6" min="0" pt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revision>4</cp:revision>
  <dcterms:created xsi:type="dcterms:W3CDTF">2025-09-16T19:18:34Z</dcterms:created>
  <dcterms:modified xsi:type="dcterms:W3CDTF">2026-06-08T17:12:41Z</dcterms:modified>
</cp:coreProperties>
</file>