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ublicação\Despesas administrativas quando OS e unidade gerida se situarem em localidades diversas\2026\"/>
    </mc:Choice>
  </mc:AlternateContent>
  <xr:revisionPtr revIDLastSave="0" documentId="8_{A556A7A3-532D-4E63-B6C9-0F03DC21AB2D}" xr6:coauthVersionLast="47" xr6:coauthVersionMax="47" xr10:uidLastSave="{00000000-0000-0000-0000-000000000000}"/>
  <bookViews>
    <workbookView xWindow="-108" yWindow="-108" windowWidth="23256" windowHeight="12456" xr2:uid="{0C7B45A5-CAE1-4EAD-B8EB-C47CF5F0E3AB}"/>
  </bookViews>
  <sheets>
    <sheet name="12" sheetId="1" r:id="rId1"/>
  </sheets>
  <definedNames>
    <definedName name="_xlnm.Print_Area" localSheetId="0">'12'!$A$1:$G$27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7" i="1"/>
  <c r="G36" i="1"/>
  <c r="G32" i="1"/>
  <c r="G33" i="1" s="1"/>
  <c r="G26" i="1"/>
  <c r="G25" i="1"/>
  <c r="G24" i="1"/>
  <c r="G14" i="1"/>
  <c r="G13" i="1"/>
  <c r="G12" i="1"/>
  <c r="G21" i="1" l="1"/>
</calcChain>
</file>

<file path=xl/sharedStrings.xml><?xml version="1.0" encoding="utf-8"?>
<sst xmlns="http://schemas.openxmlformats.org/spreadsheetml/2006/main" count="46" uniqueCount="25">
  <si>
    <t>Despesas administrativas quando O.S. e unidade gerida se situarem em localidades diversas</t>
  </si>
  <si>
    <t>DETALHAMENTO</t>
  </si>
  <si>
    <t>DESPESAS</t>
  </si>
  <si>
    <t>VALOR</t>
  </si>
  <si>
    <t>Diárias de Viagens</t>
  </si>
  <si>
    <t>Energia Elétrica</t>
  </si>
  <si>
    <t>Telefone</t>
  </si>
  <si>
    <t>Monitoramento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</si>
  <si>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</si>
  <si>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</si>
  <si>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</si>
  <si>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</si>
  <si>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</si>
  <si>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</si>
  <si>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Água e esgoto</t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</si>
  <si>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</si>
  <si>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t>Serviços de Consultoria</t>
  </si>
  <si>
    <t>Sistema - Recursos Humanos</t>
  </si>
  <si>
    <t>Férias</t>
  </si>
  <si>
    <r>
      <t xml:space="preserve">O </t>
    </r>
    <r>
      <rPr>
        <b/>
        <sz val="13"/>
        <color theme="1"/>
        <rFont val="Times New Roman"/>
        <family val="1"/>
      </rPr>
      <t>INSTITUTO DE PLANEJAMENTO E GESTÃO DE SERVIÇOS ESPECIALIZADOS – IPGSE</t>
    </r>
    <r>
      <rPr>
        <sz val="13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</si>
  <si>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Locação de Veículo</t>
  </si>
  <si>
    <t>Serviços de Assinatura Digital</t>
  </si>
  <si>
    <t>Março/2026</t>
  </si>
  <si>
    <t>Integração e Licença de Uso - SOULMV x Vssupply</t>
  </si>
  <si>
    <t>Salários e Ordenados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</si>
</sst>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3" fillId="0" borderId="0" xfId="0" applyFont="1"/>
    <xf numFmtId="0" fontId="1" fillId="0" borderId="0" xfId="0" applyFont="1"/>
    <xf numFmtId="44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1" xfId="0" applyFont="1" applyBorder="1"/>
    <xf numFmtId="4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2</xdr:row>
      <xdr:rowOff>1906</xdr:rowOff>
    </xdr:from>
    <xdr:to>
      <xdr:col>4</xdr:col>
      <xdr:colOff>551302</xdr:colOff>
      <xdr:row>4</xdr:row>
      <xdr:rowOff>400051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F286726-CE91-4A91-96C3-35710E00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090" y="363856"/>
          <a:ext cx="2450587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49</xdr:row>
      <xdr:rowOff>144781</xdr:rowOff>
    </xdr:from>
    <xdr:to>
      <xdr:col>6</xdr:col>
      <xdr:colOff>777240</xdr:colOff>
      <xdr:row>57</xdr:row>
      <xdr:rowOff>586741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EDAAB5-17BE-CE1D-D2AA-EEED63EFC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16093441"/>
          <a:ext cx="41148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sheetPr>
    <pageSetUpPr fitToPage="1"/>
  </sheetPr>
  <dimension ref="A1:L58"/>
  <sheetViews>
    <sheetView tabSelected="1" topLeftCell="A49" zoomScaleNormal="100" zoomScaleSheetLayoutView="100" workbookViewId="0">
      <selection activeCell="A50" sqref="A50:G58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8.6640625" customWidth="1"/>
    <col min="9" max="9" width="12.88671875" bestFit="1" customWidth="1"/>
    <col min="10" max="10" width="15.88671875" customWidth="1"/>
    <col min="12" max="12" width="12" bestFit="1" customWidth="1"/>
  </cols>
  <sheetData>
    <row r="1" spans="1:7" x14ac:dyDescent="0.3">
      <c r="A1" s="18"/>
      <c r="B1" s="18"/>
      <c r="C1" s="18"/>
      <c r="D1" s="18"/>
      <c r="E1" s="18"/>
      <c r="F1" s="18"/>
      <c r="G1" s="18"/>
    </row>
    <row r="2" spans="1:7" x14ac:dyDescent="0.3">
      <c r="A2" s="18"/>
      <c r="B2" s="18"/>
      <c r="C2" s="18"/>
      <c r="D2" s="18"/>
      <c r="E2" s="18"/>
      <c r="F2" s="18"/>
      <c r="G2" s="18"/>
    </row>
    <row r="3" spans="1:7" x14ac:dyDescent="0.3">
      <c r="A3" s="18"/>
      <c r="B3" s="18"/>
      <c r="C3" s="18"/>
      <c r="D3" s="18"/>
      <c r="E3" s="18"/>
      <c r="F3" s="18"/>
      <c r="G3" s="18"/>
    </row>
    <row r="4" spans="1:7" x14ac:dyDescent="0.3">
      <c r="A4" s="18"/>
      <c r="B4" s="18"/>
      <c r="C4" s="18"/>
      <c r="D4" s="18"/>
      <c r="E4" s="18"/>
      <c r="F4" s="18"/>
      <c r="G4" s="18"/>
    </row>
    <row r="5" spans="1:7" ht="55.8" customHeight="1" x14ac:dyDescent="0.3">
      <c r="A5" s="18"/>
      <c r="B5" s="18"/>
      <c r="C5" s="18"/>
      <c r="D5" s="18"/>
      <c r="E5" s="18"/>
      <c r="F5" s="18"/>
      <c r="G5" s="18"/>
    </row>
    <row r="6" spans="1:7" ht="42.6" customHeight="1" x14ac:dyDescent="0.3">
      <c r="A6" s="19" t="s">
        <v>0</v>
      </c>
      <c r="B6" s="19"/>
      <c r="C6" s="19"/>
      <c r="D6" s="19"/>
      <c r="E6" s="19"/>
      <c r="F6" s="19"/>
      <c r="G6" s="19"/>
    </row>
    <row r="7" spans="1:7" ht="50.4" customHeight="1" x14ac:dyDescent="0.3">
      <c r="A7" s="20" t="s">
        <v>22</v>
      </c>
      <c r="B7" s="20"/>
      <c r="C7" s="20"/>
      <c r="D7" s="20"/>
      <c r="E7" s="20"/>
      <c r="F7" s="20"/>
      <c r="G7" s="20"/>
    </row>
    <row r="8" spans="1:7" ht="124.2" customHeight="1" x14ac:dyDescent="0.3">
      <c r="A8" s="21" t="s">
        <v>19</v>
      </c>
      <c r="B8" s="21"/>
      <c r="C8" s="21"/>
      <c r="D8" s="21"/>
      <c r="E8" s="21"/>
      <c r="F8" s="21"/>
      <c r="G8" s="21"/>
    </row>
    <row r="9" spans="1:7" s="3" customFormat="1" ht="25.8" customHeight="1" x14ac:dyDescent="0.3">
      <c r="A9" s="12" t="s">
        <v>1</v>
      </c>
      <c r="B9" s="12"/>
      <c r="C9" s="12"/>
      <c r="D9" s="12"/>
      <c r="E9" s="12"/>
      <c r="F9" s="12"/>
      <c r="G9" s="12"/>
    </row>
    <row r="10" spans="1:7" ht="15.6" x14ac:dyDescent="0.3">
      <c r="A10" s="13" t="s">
        <v>2</v>
      </c>
      <c r="B10" s="13"/>
      <c r="C10" s="13"/>
      <c r="D10" s="13"/>
      <c r="E10" s="13"/>
      <c r="F10" s="13"/>
      <c r="G10" s="6" t="s">
        <v>3</v>
      </c>
    </row>
    <row r="11" spans="1:7" ht="15.6" x14ac:dyDescent="0.3">
      <c r="A11" s="10" t="s">
        <v>18</v>
      </c>
      <c r="B11" s="10"/>
      <c r="C11" s="10"/>
      <c r="D11" s="10"/>
      <c r="E11" s="10"/>
      <c r="F11" s="10"/>
      <c r="G11" s="1">
        <v>3970.12</v>
      </c>
    </row>
    <row r="12" spans="1:7" ht="15.6" x14ac:dyDescent="0.3">
      <c r="A12" s="10" t="s">
        <v>4</v>
      </c>
      <c r="B12" s="10"/>
      <c r="C12" s="10"/>
      <c r="D12" s="10"/>
      <c r="E12" s="10"/>
      <c r="F12" s="10"/>
      <c r="G12" s="1">
        <f>2095</f>
        <v>2095</v>
      </c>
    </row>
    <row r="13" spans="1:7" ht="15.6" x14ac:dyDescent="0.3">
      <c r="A13" s="25" t="s">
        <v>5</v>
      </c>
      <c r="B13" s="26"/>
      <c r="C13" s="26"/>
      <c r="D13" s="26"/>
      <c r="E13" s="26"/>
      <c r="F13" s="27"/>
      <c r="G13" s="1">
        <f>841.74+849.63</f>
        <v>1691.37</v>
      </c>
    </row>
    <row r="14" spans="1:7" ht="15.6" x14ac:dyDescent="0.3">
      <c r="A14" s="25" t="s">
        <v>14</v>
      </c>
      <c r="B14" s="26"/>
      <c r="C14" s="26"/>
      <c r="D14" s="26"/>
      <c r="E14" s="26"/>
      <c r="F14" s="27"/>
      <c r="G14" s="1">
        <f>347.16+320.35</f>
        <v>667.51</v>
      </c>
    </row>
    <row r="15" spans="1:7" ht="15.6" x14ac:dyDescent="0.3">
      <c r="A15" s="10" t="s">
        <v>6</v>
      </c>
      <c r="B15" s="10"/>
      <c r="C15" s="10"/>
      <c r="D15" s="10"/>
      <c r="E15" s="10"/>
      <c r="F15" s="10"/>
      <c r="G15" s="1">
        <v>237.34</v>
      </c>
    </row>
    <row r="16" spans="1:7" ht="15.6" x14ac:dyDescent="0.3">
      <c r="A16" s="10" t="s">
        <v>7</v>
      </c>
      <c r="B16" s="10"/>
      <c r="C16" s="10"/>
      <c r="D16" s="10"/>
      <c r="E16" s="10"/>
      <c r="F16" s="10"/>
      <c r="G16" s="1">
        <v>209.8</v>
      </c>
    </row>
    <row r="17" spans="1:12" ht="15.6" x14ac:dyDescent="0.3">
      <c r="A17" s="15" t="s">
        <v>21</v>
      </c>
      <c r="B17" s="16"/>
      <c r="C17" s="16"/>
      <c r="D17" s="16"/>
      <c r="E17" s="16"/>
      <c r="F17" s="17"/>
      <c r="G17" s="1">
        <v>179</v>
      </c>
    </row>
    <row r="18" spans="1:12" ht="15.6" x14ac:dyDescent="0.3">
      <c r="A18" s="15" t="s">
        <v>17</v>
      </c>
      <c r="B18" s="16"/>
      <c r="C18" s="16"/>
      <c r="D18" s="16"/>
      <c r="E18" s="16"/>
      <c r="F18" s="17"/>
      <c r="G18" s="1">
        <v>289.98</v>
      </c>
    </row>
    <row r="19" spans="1:12" ht="15.6" x14ac:dyDescent="0.3">
      <c r="A19" s="15" t="s">
        <v>16</v>
      </c>
      <c r="B19" s="16"/>
      <c r="C19" s="16"/>
      <c r="D19" s="16"/>
      <c r="E19" s="16"/>
      <c r="F19" s="17"/>
      <c r="G19" s="1">
        <v>1500</v>
      </c>
    </row>
    <row r="20" spans="1:12" ht="15.6" x14ac:dyDescent="0.3">
      <c r="A20" s="10" t="s">
        <v>8</v>
      </c>
      <c r="B20" s="10"/>
      <c r="C20" s="10"/>
      <c r="D20" s="10"/>
      <c r="E20" s="10"/>
      <c r="F20" s="10"/>
      <c r="G20" s="1">
        <v>195.28</v>
      </c>
    </row>
    <row r="21" spans="1:12" ht="15.6" x14ac:dyDescent="0.3">
      <c r="A21" s="24" t="s">
        <v>9</v>
      </c>
      <c r="B21" s="24"/>
      <c r="C21" s="24"/>
      <c r="D21" s="24"/>
      <c r="E21" s="24"/>
      <c r="F21" s="24"/>
      <c r="G21" s="2">
        <f>SUM(G11:G20)</f>
        <v>11035.4</v>
      </c>
    </row>
    <row r="22" spans="1:12" ht="24" customHeight="1" x14ac:dyDescent="0.3">
      <c r="A22" s="14"/>
      <c r="B22" s="14"/>
      <c r="C22" s="14"/>
      <c r="D22" s="14"/>
      <c r="E22" s="14"/>
      <c r="F22" s="14"/>
      <c r="G22" s="14"/>
    </row>
    <row r="23" spans="1:12" s="4" customFormat="1" ht="15.6" customHeight="1" x14ac:dyDescent="0.3">
      <c r="A23" s="13" t="s">
        <v>10</v>
      </c>
      <c r="B23" s="13"/>
      <c r="C23" s="13"/>
      <c r="D23" s="13"/>
      <c r="E23" s="11" t="s">
        <v>11</v>
      </c>
      <c r="F23" s="11"/>
      <c r="G23" s="7" t="s">
        <v>3</v>
      </c>
      <c r="J23" s="8"/>
      <c r="L23" s="8"/>
    </row>
    <row r="24" spans="1:12" ht="53.4" customHeight="1" x14ac:dyDescent="0.3">
      <c r="A24" s="22" t="s">
        <v>12</v>
      </c>
      <c r="B24" s="22"/>
      <c r="C24" s="22"/>
      <c r="D24" s="22"/>
      <c r="E24" s="23">
        <v>50.48</v>
      </c>
      <c r="F24" s="23"/>
      <c r="G24" s="5">
        <f>1057.56+2004.12+1562.86+855.78+90.36</f>
        <v>5570.6799999999994</v>
      </c>
      <c r="J24" s="9"/>
    </row>
    <row r="25" spans="1:12" ht="40.799999999999997" customHeight="1" x14ac:dyDescent="0.3">
      <c r="A25" s="22" t="s">
        <v>15</v>
      </c>
      <c r="B25" s="22"/>
      <c r="C25" s="22"/>
      <c r="D25" s="22"/>
      <c r="E25" s="23">
        <v>16.809999999999999</v>
      </c>
      <c r="F25" s="23"/>
      <c r="G25" s="5">
        <f>352.17+667.38+520.44+284.98+30.09</f>
        <v>1855.06</v>
      </c>
    </row>
    <row r="26" spans="1:12" ht="45.6" customHeight="1" x14ac:dyDescent="0.3">
      <c r="A26" s="22" t="s">
        <v>13</v>
      </c>
      <c r="B26" s="22"/>
      <c r="C26" s="22"/>
      <c r="D26" s="22"/>
      <c r="E26" s="23">
        <v>32.71</v>
      </c>
      <c r="F26" s="23"/>
      <c r="G26" s="5">
        <f>685.27+1298.62+1012.7+554.52+58.55</f>
        <v>3609.6600000000003</v>
      </c>
    </row>
    <row r="27" spans="1:12" ht="32.4" customHeight="1" x14ac:dyDescent="0.3">
      <c r="A27" s="31"/>
      <c r="B27" s="31"/>
      <c r="C27" s="31"/>
      <c r="D27" s="31"/>
      <c r="E27" s="31"/>
      <c r="F27" s="31"/>
      <c r="G27" s="31"/>
    </row>
    <row r="28" spans="1:12" ht="15.6" x14ac:dyDescent="0.3">
      <c r="A28" s="12" t="s">
        <v>1</v>
      </c>
      <c r="B28" s="12"/>
      <c r="C28" s="12"/>
      <c r="D28" s="12"/>
      <c r="E28" s="12"/>
      <c r="F28" s="12"/>
      <c r="G28" s="12"/>
    </row>
    <row r="29" spans="1:12" ht="15.6" x14ac:dyDescent="0.3">
      <c r="A29" s="13" t="s">
        <v>2</v>
      </c>
      <c r="B29" s="13"/>
      <c r="C29" s="13"/>
      <c r="D29" s="13"/>
      <c r="E29" s="13"/>
      <c r="F29" s="13"/>
      <c r="G29" s="6" t="s">
        <v>3</v>
      </c>
    </row>
    <row r="30" spans="1:12" ht="15.6" x14ac:dyDescent="0.3">
      <c r="A30" s="10" t="s">
        <v>4</v>
      </c>
      <c r="B30" s="10"/>
      <c r="C30" s="10"/>
      <c r="D30" s="10"/>
      <c r="E30" s="10"/>
      <c r="F30" s="10"/>
      <c r="G30" s="1">
        <v>3723.73</v>
      </c>
    </row>
    <row r="31" spans="1:12" ht="15.6" x14ac:dyDescent="0.3">
      <c r="A31" s="25" t="s">
        <v>20</v>
      </c>
      <c r="B31" s="26"/>
      <c r="C31" s="26"/>
      <c r="D31" s="26"/>
      <c r="E31" s="26"/>
      <c r="F31" s="27"/>
      <c r="G31" s="1">
        <v>1558.21</v>
      </c>
    </row>
    <row r="32" spans="1:12" ht="15.6" x14ac:dyDescent="0.3">
      <c r="A32" s="25" t="s">
        <v>23</v>
      </c>
      <c r="B32" s="26"/>
      <c r="C32" s="26"/>
      <c r="D32" s="26"/>
      <c r="E32" s="26"/>
      <c r="F32" s="27"/>
      <c r="G32" s="1">
        <f>16001.41+4739.42+2027.16</f>
        <v>22767.99</v>
      </c>
    </row>
    <row r="33" spans="1:7" ht="15.6" x14ac:dyDescent="0.3">
      <c r="A33" s="24" t="s">
        <v>9</v>
      </c>
      <c r="B33" s="24"/>
      <c r="C33" s="24"/>
      <c r="D33" s="24"/>
      <c r="E33" s="24"/>
      <c r="F33" s="24"/>
      <c r="G33" s="2">
        <f>SUM(G30:G32)</f>
        <v>28049.93</v>
      </c>
    </row>
    <row r="34" spans="1:7" ht="31.8" customHeight="1" x14ac:dyDescent="0.3"/>
    <row r="35" spans="1:7" ht="15.6" x14ac:dyDescent="0.3">
      <c r="A35" s="13" t="s">
        <v>10</v>
      </c>
      <c r="B35" s="13"/>
      <c r="C35" s="13"/>
      <c r="D35" s="13"/>
      <c r="E35" s="11" t="s">
        <v>11</v>
      </c>
      <c r="F35" s="11"/>
      <c r="G35" s="7" t="s">
        <v>3</v>
      </c>
    </row>
    <row r="36" spans="1:7" ht="48" customHeight="1" x14ac:dyDescent="0.3">
      <c r="A36" s="22" t="s">
        <v>12</v>
      </c>
      <c r="B36" s="22"/>
      <c r="C36" s="22"/>
      <c r="D36" s="22"/>
      <c r="E36" s="23">
        <v>75.02</v>
      </c>
      <c r="F36" s="23"/>
      <c r="G36" s="5">
        <f>2793.54+1168.97+12004.26+3555.51+1520.78</f>
        <v>21043.059999999998</v>
      </c>
    </row>
    <row r="37" spans="1:7" ht="43.2" customHeight="1" x14ac:dyDescent="0.3">
      <c r="A37" s="22" t="s">
        <v>15</v>
      </c>
      <c r="B37" s="22"/>
      <c r="C37" s="22"/>
      <c r="D37" s="22"/>
      <c r="E37" s="23">
        <v>24.98</v>
      </c>
      <c r="F37" s="23"/>
      <c r="G37" s="5">
        <f>930.19+389.24+3997.15+1183.91+506.38</f>
        <v>7006.87</v>
      </c>
    </row>
    <row r="38" spans="1:7" x14ac:dyDescent="0.3">
      <c r="A38" s="29"/>
      <c r="B38" s="29"/>
      <c r="C38" s="29"/>
      <c r="D38" s="29"/>
      <c r="E38" s="29"/>
      <c r="F38" s="29"/>
      <c r="G38" s="29"/>
    </row>
    <row r="39" spans="1:7" x14ac:dyDescent="0.3">
      <c r="A39" s="30"/>
      <c r="B39" s="30"/>
      <c r="C39" s="30"/>
      <c r="D39" s="30"/>
      <c r="E39" s="30"/>
      <c r="F39" s="30"/>
      <c r="G39" s="30"/>
    </row>
    <row r="40" spans="1:7" ht="15.6" x14ac:dyDescent="0.3">
      <c r="A40" s="12" t="s">
        <v>1</v>
      </c>
      <c r="B40" s="12"/>
      <c r="C40" s="12"/>
      <c r="D40" s="12"/>
      <c r="E40" s="12"/>
      <c r="F40" s="12"/>
      <c r="G40" s="12"/>
    </row>
    <row r="41" spans="1:7" ht="15.6" x14ac:dyDescent="0.3">
      <c r="A41" s="13" t="s">
        <v>2</v>
      </c>
      <c r="B41" s="13"/>
      <c r="C41" s="13"/>
      <c r="D41" s="13"/>
      <c r="E41" s="13"/>
      <c r="F41" s="13"/>
      <c r="G41" s="6" t="s">
        <v>3</v>
      </c>
    </row>
    <row r="42" spans="1:7" ht="15.6" x14ac:dyDescent="0.3">
      <c r="A42" s="10" t="s">
        <v>24</v>
      </c>
      <c r="B42" s="10"/>
      <c r="C42" s="10"/>
      <c r="D42" s="10"/>
      <c r="E42" s="10"/>
      <c r="F42" s="10"/>
      <c r="G42" s="1">
        <v>133726.51999999999</v>
      </c>
    </row>
    <row r="43" spans="1:7" ht="15.6" x14ac:dyDescent="0.3">
      <c r="A43" s="24" t="s">
        <v>9</v>
      </c>
      <c r="B43" s="24"/>
      <c r="C43" s="24"/>
      <c r="D43" s="24"/>
      <c r="E43" s="24"/>
      <c r="F43" s="24"/>
      <c r="G43" s="2">
        <f>SUM(G42:G42)</f>
        <v>133726.51999999999</v>
      </c>
    </row>
    <row r="44" spans="1:7" x14ac:dyDescent="0.3">
      <c r="A44" s="29"/>
      <c r="B44" s="29"/>
      <c r="C44" s="29"/>
      <c r="D44" s="29"/>
      <c r="E44" s="29"/>
      <c r="F44" s="29"/>
      <c r="G44" s="29"/>
    </row>
    <row r="45" spans="1:7" x14ac:dyDescent="0.3">
      <c r="A45" s="30"/>
      <c r="B45" s="30"/>
      <c r="C45" s="30"/>
      <c r="D45" s="30"/>
      <c r="E45" s="30"/>
      <c r="F45" s="30"/>
      <c r="G45" s="30"/>
    </row>
    <row r="46" spans="1:7" ht="15.6" x14ac:dyDescent="0.3">
      <c r="A46" s="13" t="s">
        <v>10</v>
      </c>
      <c r="B46" s="13"/>
      <c r="C46" s="13"/>
      <c r="D46" s="13"/>
      <c r="E46" s="11" t="s">
        <v>11</v>
      </c>
      <c r="F46" s="11"/>
      <c r="G46" s="7" t="s">
        <v>3</v>
      </c>
    </row>
    <row r="47" spans="1:7" ht="42.6" customHeight="1" x14ac:dyDescent="0.3">
      <c r="A47" s="22" t="s">
        <v>12</v>
      </c>
      <c r="B47" s="22"/>
      <c r="C47" s="22"/>
      <c r="D47" s="22"/>
      <c r="E47" s="23">
        <v>48.44</v>
      </c>
      <c r="F47" s="23"/>
      <c r="G47" s="5">
        <v>64777.13</v>
      </c>
    </row>
    <row r="48" spans="1:7" ht="41.4" customHeight="1" x14ac:dyDescent="0.3">
      <c r="A48" s="22" t="s">
        <v>15</v>
      </c>
      <c r="B48" s="22"/>
      <c r="C48" s="22"/>
      <c r="D48" s="22"/>
      <c r="E48" s="23">
        <v>16.13</v>
      </c>
      <c r="F48" s="23"/>
      <c r="G48" s="5">
        <v>21570.09</v>
      </c>
    </row>
    <row r="49" spans="1:7" ht="48.6" customHeight="1" x14ac:dyDescent="0.3">
      <c r="A49" s="22" t="s">
        <v>13</v>
      </c>
      <c r="B49" s="22"/>
      <c r="C49" s="22"/>
      <c r="D49" s="22"/>
      <c r="E49" s="23">
        <v>35.43</v>
      </c>
      <c r="F49" s="23"/>
      <c r="G49" s="5">
        <v>47379.3</v>
      </c>
    </row>
    <row r="50" spans="1:7" x14ac:dyDescent="0.3">
      <c r="A50" s="29"/>
      <c r="B50" s="29"/>
      <c r="C50" s="29"/>
      <c r="D50" s="29"/>
      <c r="E50" s="29"/>
      <c r="F50" s="29"/>
      <c r="G50" s="29"/>
    </row>
    <row r="51" spans="1:7" x14ac:dyDescent="0.3">
      <c r="A51" s="28"/>
      <c r="B51" s="28"/>
      <c r="C51" s="28"/>
      <c r="D51" s="28"/>
      <c r="E51" s="28"/>
      <c r="F51" s="28"/>
      <c r="G51" s="28"/>
    </row>
    <row r="52" spans="1:7" x14ac:dyDescent="0.3">
      <c r="A52" s="28"/>
      <c r="B52" s="28"/>
      <c r="C52" s="28"/>
      <c r="D52" s="28"/>
      <c r="E52" s="28"/>
      <c r="F52" s="28"/>
      <c r="G52" s="28"/>
    </row>
    <row r="53" spans="1:7" x14ac:dyDescent="0.3">
      <c r="A53" s="28"/>
      <c r="B53" s="28"/>
      <c r="C53" s="28"/>
      <c r="D53" s="28"/>
      <c r="E53" s="28"/>
      <c r="F53" s="28"/>
      <c r="G53" s="28"/>
    </row>
    <row r="54" spans="1:7" x14ac:dyDescent="0.3">
      <c r="A54" s="28"/>
      <c r="B54" s="28"/>
      <c r="C54" s="28"/>
      <c r="D54" s="28"/>
      <c r="E54" s="28"/>
      <c r="F54" s="28"/>
      <c r="G54" s="28"/>
    </row>
    <row r="55" spans="1:7" x14ac:dyDescent="0.3">
      <c r="A55" s="28"/>
      <c r="B55" s="28"/>
      <c r="C55" s="28"/>
      <c r="D55" s="28"/>
      <c r="E55" s="28"/>
      <c r="F55" s="28"/>
      <c r="G55" s="28"/>
    </row>
    <row r="56" spans="1:7" x14ac:dyDescent="0.3">
      <c r="A56" s="28"/>
      <c r="B56" s="28"/>
      <c r="C56" s="28"/>
      <c r="D56" s="28"/>
      <c r="E56" s="28"/>
      <c r="F56" s="28"/>
      <c r="G56" s="28"/>
    </row>
    <row r="57" spans="1:7" x14ac:dyDescent="0.3">
      <c r="A57" s="28"/>
      <c r="B57" s="28"/>
      <c r="C57" s="28"/>
      <c r="D57" s="28"/>
      <c r="E57" s="28"/>
      <c r="F57" s="28"/>
      <c r="G57" s="28"/>
    </row>
    <row r="58" spans="1:7" ht="57" customHeight="1" x14ac:dyDescent="0.3">
      <c r="A58" s="28"/>
      <c r="B58" s="28"/>
      <c r="C58" s="28"/>
      <c r="D58" s="28"/>
      <c r="E58" s="28"/>
      <c r="F58" s="28"/>
      <c r="G58" s="28"/>
    </row>
  </sheetData>
  <mergeCells count="54">
    <mergeCell ref="A27:G27"/>
    <mergeCell ref="A44:G45"/>
    <mergeCell ref="A50:G58"/>
    <mergeCell ref="A47:D47"/>
    <mergeCell ref="E47:F47"/>
    <mergeCell ref="A48:D48"/>
    <mergeCell ref="E48:F48"/>
    <mergeCell ref="A49:D49"/>
    <mergeCell ref="E49:F49"/>
    <mergeCell ref="A42:F42"/>
    <mergeCell ref="A43:F43"/>
    <mergeCell ref="A46:D46"/>
    <mergeCell ref="E46:F46"/>
    <mergeCell ref="A36:D36"/>
    <mergeCell ref="E36:F36"/>
    <mergeCell ref="A37:D37"/>
    <mergeCell ref="E37:F37"/>
    <mergeCell ref="A33:F33"/>
    <mergeCell ref="A35:D35"/>
    <mergeCell ref="E35:F35"/>
    <mergeCell ref="A40:G40"/>
    <mergeCell ref="A41:F41"/>
    <mergeCell ref="A38:G39"/>
    <mergeCell ref="A24:D24"/>
    <mergeCell ref="E24:F24"/>
    <mergeCell ref="A21:F21"/>
    <mergeCell ref="A12:F12"/>
    <mergeCell ref="A13:F13"/>
    <mergeCell ref="A14:F14"/>
    <mergeCell ref="A15:F15"/>
    <mergeCell ref="A16:F16"/>
    <mergeCell ref="A25:D25"/>
    <mergeCell ref="E25:F25"/>
    <mergeCell ref="A26:D26"/>
    <mergeCell ref="E26:F26"/>
    <mergeCell ref="A28:G28"/>
    <mergeCell ref="A29:F29"/>
    <mergeCell ref="A30:F30"/>
    <mergeCell ref="A31:F31"/>
    <mergeCell ref="A32:F32"/>
    <mergeCell ref="A1:G5"/>
    <mergeCell ref="A6:G6"/>
    <mergeCell ref="A7:G7"/>
    <mergeCell ref="A8:G8"/>
    <mergeCell ref="A20:F20"/>
    <mergeCell ref="A19:F19"/>
    <mergeCell ref="A18:F18"/>
    <mergeCell ref="E23:F23"/>
    <mergeCell ref="A9:G9"/>
    <mergeCell ref="A10:F10"/>
    <mergeCell ref="A11:F11"/>
    <mergeCell ref="A22:G22"/>
    <mergeCell ref="A23:D23"/>
    <mergeCell ref="A17:F17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rowBreaks count="1" manualBreakCount="1">
    <brk id="2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</vt:lpstr>
      <vt:lpstr>'12'!Area_de_impressao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2026-02-06T16:37:52Z</cp:lastPrinted>
  <dcterms:created xsi:type="dcterms:W3CDTF">2025-09-16T19:18:34Z</dcterms:created>
  <dcterms:modified xsi:type="dcterms:W3CDTF">2026-04-10T16:55:34Z</dcterms:modified>
</cp:coreProperties>
</file>