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ICLINICA QUIRINOPOLIS-IPGSE" sheetId="1" state="visible" r:id="rId3"/>
  </sheets>
  <definedNames>
    <definedName function="false" hidden="false" localSheetId="0" name="_xlnm.Print_Area" vbProcedure="false">'POLICLINICA QUIRINOPOLIS-IPGSE'!$A$1:$V$67</definedName>
    <definedName function="false" hidden="false" localSheetId="0" name="_xlnm.Print_Titles" vbProcedure="false">'POLICLINICA QUIRINOPOLIS-IPGSE'!$45:$46</definedName>
    <definedName function="false" hidden="true" localSheetId="0" name="_xlnm._FilterDatabase" vbProcedure="false">'POLICLINICA QUIRINOPOLIS-IPGSE'!$A$46:$K$54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 Termo Colab. De 01/01 a 21/01
1.446.308,14
CUSTEIO 1º TA
Restante dos dias
698.112,37</t>
        </r>
      </text>
    </comment>
    <comment ref="B23" authorId="0">
      <text>
        <r>
          <rPr>
            <sz val="10"/>
            <rFont val="Arial"/>
            <family val="2"/>
          </rPr>
          <t xml:space="preserve">CUSTEIO 1ºTA</t>
        </r>
      </text>
    </comment>
    <comment ref="B25" authorId="0">
      <text>
        <r>
          <rPr>
            <sz val="10"/>
            <rFont val="Arial"/>
            <family val="2"/>
          </rPr>
          <t xml:space="preserve">CUSTEIO 1ºTA</t>
        </r>
      </text>
    </comment>
    <comment ref="B28" authorId="0">
      <text>
        <r>
          <rPr>
            <sz val="10"/>
            <rFont val="Arial"/>
            <family val="2"/>
          </rPr>
          <t xml:space="preserve">CUSTEIO 1ºTA</t>
        </r>
      </text>
    </comment>
    <comment ref="B31" authorId="0">
      <text>
        <r>
          <rPr>
            <sz val="10"/>
            <rFont val="Arial"/>
            <family val="2"/>
          </rPr>
          <t xml:space="preserve">CUSTEIO 1ºTA</t>
        </r>
      </text>
    </comment>
    <comment ref="B32" authorId="0">
      <text>
        <r>
          <rPr>
            <sz val="10"/>
            <rFont val="Arial"/>
            <family val="2"/>
          </rPr>
          <t xml:space="preserve">CUSTEIO 1ºTA</t>
        </r>
      </text>
    </comment>
    <comment ref="C22" authorId="0">
      <text>
        <r>
          <rPr>
            <sz val="10"/>
            <rFont val="Arial"/>
            <family val="2"/>
          </rPr>
          <t xml:space="preserve">CUSTEIO Termo Colab. De 01/01 a 21/01
1.446.308,14
CUSTEIO 1º TA
Restante dos dias
698.112,37</t>
        </r>
      </text>
    </comment>
    <comment ref="C23" authorId="0">
      <text>
        <r>
          <rPr>
            <sz val="10"/>
            <rFont val="Arial"/>
            <family val="2"/>
          </rPr>
          <t xml:space="preserve">CUSTEIO 1ºTA</t>
        </r>
      </text>
    </comment>
    <comment ref="C25" authorId="0">
      <text>
        <r>
          <rPr>
            <sz val="10"/>
            <rFont val="Arial"/>
            <family val="2"/>
          </rPr>
          <t xml:space="preserve">CUSTEIO 1ºTA</t>
        </r>
      </text>
    </comment>
    <comment ref="C28" authorId="0">
      <text>
        <r>
          <rPr>
            <sz val="10"/>
            <rFont val="Arial"/>
            <family val="2"/>
          </rPr>
          <t xml:space="preserve">CUSTEIO 1ºTA</t>
        </r>
      </text>
    </comment>
    <comment ref="C31" authorId="0">
      <text>
        <r>
          <rPr>
            <sz val="10"/>
            <rFont val="Arial"/>
            <family val="2"/>
          </rPr>
          <t xml:space="preserve">CUSTEIO 1ºTA</t>
        </r>
      </text>
    </comment>
    <comment ref="C32" authorId="0">
      <text>
        <r>
          <rPr>
            <sz val="10"/>
            <rFont val="Arial"/>
            <family val="2"/>
          </rPr>
          <t xml:space="preserve">CUSTEIO 1ºTA</t>
        </r>
      </text>
    </comment>
    <comment ref="D22" authorId="0">
      <text>
        <r>
          <rPr>
            <sz val="10"/>
            <rFont val="Arial"/>
            <family val="2"/>
          </rPr>
          <t xml:space="preserve">CUSTEIO
1.528.713,91
698.112,37
8.505.805,13
713.749,50
4.044.580,50</t>
        </r>
      </text>
    </comment>
    <comment ref="G22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  <charset val="1"/>
          </rPr>
          <t xml:space="preserve">1.331.308,14 Termo Colab.
698.112,37 1ºTA
784.542,25 1°TA
713.749,50 1°TA
713.749,50 1°TA
Dados extraídos do Processo SEI
202500010016855 
</t>
        </r>
      </text>
    </comment>
    <comment ref="G23" authorId="0">
      <text>
        <r>
          <rPr>
            <sz val="10"/>
            <rFont val="Arial"/>
            <family val="2"/>
          </rPr>
          <t xml:space="preserve">CUSTEIO 
</t>
        </r>
        <r>
          <rPr>
            <sz val="9"/>
            <color rgb="FF333333"/>
            <rFont val="Arial"/>
            <family val="0"/>
            <charset val="1"/>
          </rPr>
          <t xml:space="preserve">1.538.291,75
713.749,5
</t>
        </r>
        <r>
          <rPr>
            <sz val="10"/>
            <rFont val="Arial"/>
            <family val="2"/>
            <charset val="1"/>
          </rPr>
          <t xml:space="preserve">
Dados extraídos do Processo SEI
202500010016855 </t>
        </r>
      </text>
    </comment>
    <comment ref="G25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  <charset val="1"/>
          </rPr>
          <t xml:space="preserve">109.004,24 Termo de Colab
12.617,07Termo de Colab.
75.784,46Termo de Colab.
1.429.287,51 1°TA
713.749,5 1°TA
Dados extraídos do Processo SEI
202500010016855 </t>
        </r>
      </text>
    </comment>
    <comment ref="G28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  <charset val="1"/>
          </rPr>
          <t xml:space="preserve">1.593.291,76 1°TA
12.832,60 1°TA
102.167,40 1°TA
713.749,49 1°TA
Dados extraídos do Processo SEI
202500010016855 </t>
        </r>
      </text>
    </comment>
    <comment ref="G31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  <charset val="1"/>
          </rPr>
          <t xml:space="preserve">1.538.291,76
13.811,07
12.804,71
61.188,93
62.195,29
713.749,49</t>
        </r>
      </text>
    </comment>
    <comment ref="L22" authorId="0">
      <text>
        <r>
          <rPr>
            <sz val="10"/>
            <rFont val="Arial"/>
            <family val="2"/>
          </rPr>
          <t xml:space="preserve">CUSTEIO
1.331.308,14
698.112,37
</t>
        </r>
      </text>
    </comment>
    <comment ref="L23" authorId="0">
      <text>
        <r>
          <rPr>
            <sz val="10"/>
            <rFont val="Arial"/>
            <family val="2"/>
          </rPr>
          <t xml:space="preserve">CUSTEIO
784.542,25
713.749,50
713.749,50</t>
        </r>
      </text>
    </comment>
    <comment ref="L25" authorId="0">
      <text>
        <r>
          <rPr>
            <sz val="10"/>
            <rFont val="Arial"/>
            <family val="2"/>
          </rPr>
          <t xml:space="preserve">CUSTEIO
75.784,46
FUNDO RESCISÓRIO
12.617,07
</t>
        </r>
      </text>
    </comment>
    <comment ref="L28" authorId="0">
      <text>
        <r>
          <rPr>
            <sz val="10"/>
            <rFont val="Arial"/>
            <family val="2"/>
          </rPr>
          <t xml:space="preserve">CUSTEIO 
102.167,40
FUNDO RESCISÓRIO
12.832,60
</t>
        </r>
      </text>
    </comment>
    <comment ref="L29" authorId="0">
      <text>
        <r>
          <rPr>
            <sz val="10"/>
            <rFont val="Arial"/>
            <family val="2"/>
          </rPr>
          <t xml:space="preserve">CUSTEIO
109.004,24
1.429.287,51
</t>
        </r>
      </text>
    </comment>
    <comment ref="L30" authorId="0">
      <text>
        <r>
          <rPr>
            <sz val="10"/>
            <rFont val="Arial"/>
            <family val="2"/>
          </rPr>
          <t xml:space="preserve">CUSTEIO
713.749,49
1.593.291,76</t>
        </r>
      </text>
    </comment>
    <comment ref="L31" authorId="0">
      <text>
        <r>
          <rPr>
            <sz val="10"/>
            <rFont val="Arial"/>
            <family val="2"/>
          </rPr>
          <t xml:space="preserve">CUSTEIO
62.195,29
FUNDO RESCISÓRIO
12.804,71
</t>
        </r>
      </text>
    </comment>
    <comment ref="L32" authorId="0">
      <text>
        <r>
          <rPr>
            <sz val="10"/>
            <rFont val="Arial"/>
            <family val="2"/>
          </rPr>
          <t xml:space="preserve">DIF ABR/25
61.188,93
FUNDO RESCISÓRIO ABR/25
13.811,07</t>
        </r>
      </text>
    </comment>
    <comment ref="L33" authorId="0">
      <text>
        <r>
          <rPr>
            <sz val="10"/>
            <rFont val="Arial"/>
            <family val="2"/>
          </rPr>
          <t xml:space="preserve">CUSTEIO
1.538.291,76
713.749,49
</t>
        </r>
      </text>
    </comment>
    <comment ref="V32" authorId="0">
      <text>
        <r>
          <rPr>
            <sz val="10"/>
            <rFont val="Arial"/>
            <family val="2"/>
          </rPr>
          <t xml:space="preserve">DIF ABR/25
61.188,93
FUNDO RESCISÓRIO ABR/25
13.811,07</t>
        </r>
      </text>
    </comment>
    <comment ref="V33" authorId="0">
      <text>
        <r>
          <rPr>
            <sz val="10"/>
            <rFont val="Arial"/>
            <family val="2"/>
          </rPr>
          <t xml:space="preserve">CUSTEIO
1.538.291,76
713.749,49
</t>
        </r>
      </text>
    </comment>
  </commentList>
</comments>
</file>

<file path=xl/sharedStrings.xml><?xml version="1.0" encoding="utf-8"?>
<sst xmlns="http://schemas.openxmlformats.org/spreadsheetml/2006/main" count="76" uniqueCount="60">
  <si>
    <t xml:space="preserve">Relatório Resumido da Execução Orçamentária e Financeira por Contrato de Gestão</t>
  </si>
  <si>
    <t xml:space="preserve">Mês/Ano: Janeiro a Junho/2025</t>
  </si>
  <si>
    <t xml:space="preserve">Órgão Contratante: SECRETARIA DE ESTADO DA SAÚDE – SES/GO.</t>
  </si>
  <si>
    <t xml:space="preserve">CNPJ: 02.529.964/0001-57</t>
  </si>
  <si>
    <t xml:space="preserve">Organização Social Contratada :INSTITUTO DE PLANEJAMENTO E GESTAO DE SERVICOS ESPECIALIZADOS - IPGSE</t>
  </si>
  <si>
    <t xml:space="preserve">CNPJ: 18.176.322/0001-51</t>
  </si>
  <si>
    <t xml:space="preserve">Unidade Gerida: Policlínica Estadual da Região Sudoeste – Unidade Quirinópolis</t>
  </si>
  <si>
    <t xml:space="preserve">CNPJ: 18.176.322/0003-13</t>
  </si>
  <si>
    <t xml:space="preserve">Termo de Colaboração nº 93/2024 – SES e 1º Termo Aditivo.</t>
  </si>
  <si>
    <t xml:space="preserve">Vigência do Contrato de Gestão - Início 16/07/2024 Término 21/01/2025 (Termo de Colaboração nº 93/2024) e 21/01/2025 a 19/07/2025 (1º Termo Aditivo).</t>
  </si>
  <si>
    <t xml:space="preserve">Previsão de Repasse Mensal do Contrato de Gestão; R$ 2.066.154,49 (Termo de Colaboração) e R$ 2.327.041,25 (1º Termo Aditivo). Processo nº: 202400010044547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</si>
  <si>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</si>
  <si>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</si>
  <si>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</si>
  <si>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</si>
  <si>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</si>
  <si>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</si>
  <si>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</si>
  <si>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</si>
  <si>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</si>
  <si>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</si>
  <si>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</si>
  <si>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</si>
  <si>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</si>
  <si>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</si>
  <si>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</si>
  <si>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</si>
  <si>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</si>
  <si>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</si>
  <si>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</si>
  <si>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</si>
  <si>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</si>
  <si>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</si>
  <si>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</si>
  <si>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</si>
  <si>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</si>
  <si>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</si>
  <si>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</si>
  <si>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</si>
  <si>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</si>
  <si>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</si>
  <si>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</si>
  <si>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</si>
  <si>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</si>
  <si>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</si>
  <si>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</si>
  <si>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 Servidores cedidos.</t>
  </si>
  <si>
    <t xml:space="preserve">Glosa -Residentes (Programa de Residência Médica).</t>
  </si>
  <si>
    <t xml:space="preserve">*GlosaFundo Rescisório</t>
  </si>
  <si>
    <t xml:space="preserve">Outras Glosas.</t>
  </si>
  <si>
    <t xml:space="preserve">Valor provisionado para ajuste posterior.</t>
  </si>
  <si>
    <t xml:space="preserve">3.3.50.85.02</t>
  </si>
  <si>
    <t xml:space="preserve">SES/CGC/SUPECC-19837.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</si>
  <si>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</si>
  <si>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</si>
  <si>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</si>
  <si>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Valor Estimado no Contrato de Gestão = Custeio 
1. Valor Mensal Estimado no Contrato de Gestão - Custeio = Custeio
3. Valor informado pela área técnica - GFIN.
4. Valor Provisionado conforme Solicitação de Liquidação e Pagamento SEI N° 73582986 (maio)
Solicitação de Liquidação e Pagamento SEI N° 74778188 (junho)</t>
  </si>
  <si>
    <t xml:space="preserve">8. Pagamentos (repasses – Restos a Pagar) - Repasse referente ao Custeio - Referência: dezembro/2024 Ordem de Pagamento 2024.2850.061.00116.015........R$ 66.666,17;
                                                                                                                                         Referência: julho/2024 e agosto/2024 Ordem de Pagamento 2024.2850.061.00116.016........R$ 82.405,77;
                                                                                                                                         Referência: dezembro/2024 Ordem de Pagamento 2024.2850.061.00116.016........R$ 9.344,41 (Fundo Rescisório).</t>
  </si>
  <si>
    <t xml:space="preserve">9. Pagamentos de Despesas de Exercícios Anteriores – DEA:
Diferença de dias do mês de agosto/2024, referente ao dia 31 - Referência agosto/24. Ordem de Pagamento 2025.2850.066.00069.001- R$ 55.337,85 (março)
Diferença de dias do mês de outubro/2024, referente ao dia 31 - Referência outubro/24. Ordem de Pagamento 2025.2850.066.00069.002- R$ 68.871,82 (março)
Diferença de dias do mês de dezembro/2024, referente ao dia 31 - Referência dezembro/24. Ordem de Pagamento 2025.2850.066.00069.003- R$ 68.871,82 (março)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</si>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</sst>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/yy"/>
    <numFmt numFmtId="166" formatCode="_-* #,##0.00_-;\-* #,##0.00_-;_-* \-??_-;_-@_-"/>
    <numFmt numFmtId="167" formatCode="#,##0.00"/>
    <numFmt numFmtId="168" formatCode="0.00"/>
    <numFmt numFmtId="169" formatCode="[$-416]mmm\-yy;@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9"/>
      <color rgb="FF333333"/>
      <name val="Arial"/>
      <family val="0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4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L37" activeCellId="0" sqref="L3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6.84"/>
    <col collapsed="false" customWidth="true" hidden="false" outlineLevel="0" max="7" min="4" style="1" width="16"/>
    <col collapsed="false" customWidth="true" hidden="false" outlineLevel="0" max="8" min="8" style="1" width="18.26"/>
    <col collapsed="false" customWidth="true" hidden="false" outlineLevel="0" max="10" min="9" style="1" width="16"/>
    <col collapsed="false" customWidth="true" hidden="false" outlineLevel="0" max="11" min="11" style="1" width="16.43"/>
    <col collapsed="false" customWidth="true" hidden="false" outlineLevel="0" max="15" min="12" style="1" width="15.29"/>
    <col collapsed="false" customWidth="true" hidden="false" outlineLevel="0" max="16" min="16" style="1" width="17.57"/>
    <col collapsed="false" customWidth="true" hidden="false" outlineLevel="0" max="17" min="17" style="1" width="28.57"/>
    <col collapsed="false" customWidth="true" hidden="false" outlineLevel="0" max="19" min="18" style="1" width="15.29"/>
    <col collapsed="false" customWidth="true" hidden="false" outlineLevel="0" max="21" min="20" style="1" width="15.85"/>
    <col collapsed="false" customWidth="true" hidden="false" outlineLevel="0" max="22" min="22" style="1" width="20.44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8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9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9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23.1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2.25" hidden="false" customHeight="true" outlineLevel="0" collapsed="false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8.2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customFormat="false" ht="93.75" hidden="false" customHeight="true" outlineLevel="0" collapsed="false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customFormat="false" ht="42.75" hidden="false" customHeight="true" outlineLevel="0" collapsed="false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customFormat="false" ht="12.8" hidden="false" customHeight="false" outlineLevel="0" collapsed="false">
      <c r="A22" s="15" t="s">
        <v>31</v>
      </c>
      <c r="B22" s="16" t="n">
        <v>2144420.51</v>
      </c>
      <c r="C22" s="17" t="n">
        <v>2144420.51</v>
      </c>
      <c r="D22" s="18" t="n">
        <v>15490961.41</v>
      </c>
      <c r="E22" s="18"/>
      <c r="F22" s="18"/>
      <c r="G22" s="18" t="n">
        <v>4241461.76</v>
      </c>
      <c r="H22" s="18"/>
      <c r="I22" s="18"/>
      <c r="J22" s="18"/>
      <c r="K22" s="19" t="n">
        <v>45658</v>
      </c>
      <c r="L22" s="20" t="n">
        <v>2029420.51</v>
      </c>
      <c r="M22" s="21"/>
      <c r="N22" s="17"/>
      <c r="O22" s="17"/>
      <c r="P22" s="17"/>
      <c r="Q22" s="17"/>
      <c r="R22" s="20" t="n">
        <v>158416.35</v>
      </c>
      <c r="S22" s="20"/>
      <c r="T22" s="20"/>
      <c r="U22" s="17"/>
      <c r="V22" s="17" t="n">
        <f aca="false">L22+M22+N22+R22+S22+T22+U22</f>
        <v>2187836.86</v>
      </c>
    </row>
    <row r="23" customFormat="false" ht="12.8" hidden="false" customHeight="false" outlineLevel="0" collapsed="false">
      <c r="A23" s="15" t="n">
        <v>45689</v>
      </c>
      <c r="B23" s="22" t="n">
        <v>2327041.25</v>
      </c>
      <c r="C23" s="16" t="n">
        <v>2327041.25</v>
      </c>
      <c r="D23" s="18"/>
      <c r="E23" s="18"/>
      <c r="F23" s="18"/>
      <c r="G23" s="18" t="n">
        <v>2252041.25</v>
      </c>
      <c r="H23" s="18"/>
      <c r="I23" s="18"/>
      <c r="J23" s="18"/>
      <c r="K23" s="19" t="n">
        <v>45689</v>
      </c>
      <c r="L23" s="20" t="n">
        <v>2212041.25</v>
      </c>
      <c r="M23" s="21"/>
      <c r="N23" s="17"/>
      <c r="O23" s="17"/>
      <c r="P23" s="17"/>
      <c r="Q23" s="17"/>
      <c r="R23" s="20"/>
      <c r="S23" s="20"/>
      <c r="T23" s="20"/>
      <c r="U23" s="17"/>
      <c r="V23" s="20" t="n">
        <v>2212041.25</v>
      </c>
    </row>
    <row r="24" customFormat="false" ht="12.8" hidden="false" customHeight="false" outlineLevel="0" collapsed="false">
      <c r="A24" s="15"/>
      <c r="B24" s="22"/>
      <c r="C24" s="16"/>
      <c r="D24" s="18"/>
      <c r="E24" s="18"/>
      <c r="F24" s="18"/>
      <c r="G24" s="18"/>
      <c r="H24" s="18"/>
      <c r="I24" s="18"/>
      <c r="J24" s="18"/>
      <c r="K24" s="19" t="n">
        <v>45717</v>
      </c>
      <c r="L24" s="23" t="n">
        <v>713749.5</v>
      </c>
      <c r="M24" s="21"/>
      <c r="N24" s="17"/>
      <c r="O24" s="17"/>
      <c r="P24" s="17"/>
      <c r="Q24" s="17"/>
      <c r="R24" s="20"/>
      <c r="S24" s="20"/>
      <c r="T24" s="20"/>
      <c r="U24" s="17"/>
      <c r="V24" s="23" t="n">
        <v>713749.5</v>
      </c>
    </row>
    <row r="25" customFormat="false" ht="12.8" hidden="false" customHeight="false" outlineLevel="0" collapsed="false">
      <c r="A25" s="15" t="n">
        <v>45717</v>
      </c>
      <c r="B25" s="22" t="n">
        <v>2327041.25</v>
      </c>
      <c r="C25" s="16" t="n">
        <v>2327041.25</v>
      </c>
      <c r="D25" s="18"/>
      <c r="E25" s="18"/>
      <c r="F25" s="18"/>
      <c r="G25" s="18" t="n">
        <v>2340442.78</v>
      </c>
      <c r="H25" s="18"/>
      <c r="I25" s="18"/>
      <c r="J25" s="18"/>
      <c r="K25" s="19" t="n">
        <v>45658</v>
      </c>
      <c r="L25" s="23" t="n">
        <v>88401.53</v>
      </c>
      <c r="M25" s="21"/>
      <c r="N25" s="17"/>
      <c r="O25" s="17"/>
      <c r="P25" s="17"/>
      <c r="Q25" s="17"/>
      <c r="R25" s="20"/>
      <c r="S25" s="20"/>
      <c r="T25" s="20" t="n">
        <v>193081.49</v>
      </c>
      <c r="U25" s="17"/>
      <c r="V25" s="23" t="n">
        <f aca="false">L25+T25</f>
        <v>281483.02</v>
      </c>
    </row>
    <row r="26" customFormat="false" ht="12.8" hidden="false" customHeight="false" outlineLevel="0" collapsed="false">
      <c r="A26" s="15"/>
      <c r="B26" s="22"/>
      <c r="C26" s="16"/>
      <c r="D26" s="18"/>
      <c r="E26" s="18"/>
      <c r="F26" s="18"/>
      <c r="G26" s="18"/>
      <c r="H26" s="18"/>
      <c r="I26" s="18"/>
      <c r="J26" s="18"/>
      <c r="K26" s="19" t="n">
        <v>45717</v>
      </c>
      <c r="L26" s="23" t="n">
        <v>1538291.75</v>
      </c>
      <c r="M26" s="21"/>
      <c r="N26" s="17"/>
      <c r="O26" s="17"/>
      <c r="P26" s="17"/>
      <c r="Q26" s="17"/>
      <c r="R26" s="20"/>
      <c r="S26" s="20"/>
      <c r="T26" s="20"/>
      <c r="U26" s="17"/>
      <c r="V26" s="23" t="n">
        <f aca="false">L26</f>
        <v>1538291.75</v>
      </c>
    </row>
    <row r="27" customFormat="false" ht="12.8" hidden="false" customHeight="false" outlineLevel="0" collapsed="false">
      <c r="A27" s="15"/>
      <c r="B27" s="22"/>
      <c r="C27" s="16"/>
      <c r="D27" s="18"/>
      <c r="E27" s="18"/>
      <c r="F27" s="18"/>
      <c r="G27" s="18"/>
      <c r="H27" s="18"/>
      <c r="I27" s="18"/>
      <c r="J27" s="18"/>
      <c r="K27" s="19" t="n">
        <v>45748</v>
      </c>
      <c r="L27" s="24" t="n">
        <v>713749.5</v>
      </c>
      <c r="M27" s="21"/>
      <c r="N27" s="17"/>
      <c r="O27" s="17"/>
      <c r="P27" s="17"/>
      <c r="Q27" s="17"/>
      <c r="R27" s="20"/>
      <c r="S27" s="20"/>
      <c r="T27" s="20"/>
      <c r="U27" s="17"/>
      <c r="V27" s="23" t="n">
        <f aca="false">L27</f>
        <v>713749.5</v>
      </c>
    </row>
    <row r="28" customFormat="false" ht="13.8" hidden="false" customHeight="false" outlineLevel="0" collapsed="false">
      <c r="A28" s="15" t="n">
        <v>45748</v>
      </c>
      <c r="B28" s="22" t="n">
        <v>2327041.25</v>
      </c>
      <c r="C28" s="22" t="n">
        <v>2327041.25</v>
      </c>
      <c r="D28" s="18"/>
      <c r="E28" s="18"/>
      <c r="F28" s="18"/>
      <c r="G28" s="18" t="n">
        <v>2422041.25</v>
      </c>
      <c r="H28" s="18"/>
      <c r="I28" s="18"/>
      <c r="K28" s="19" t="n">
        <v>45689</v>
      </c>
      <c r="L28" s="24" t="n">
        <v>115000</v>
      </c>
      <c r="M28" s="21"/>
      <c r="N28" s="17"/>
      <c r="O28" s="17"/>
      <c r="P28" s="17"/>
      <c r="Q28" s="17"/>
      <c r="R28" s="20"/>
      <c r="S28" s="20"/>
      <c r="T28" s="20"/>
      <c r="U28" s="17"/>
      <c r="V28" s="23" t="n">
        <f aca="false">L28</f>
        <v>115000</v>
      </c>
    </row>
    <row r="29" customFormat="false" ht="12.8" hidden="false" customHeight="false" outlineLevel="0" collapsed="false">
      <c r="A29" s="15"/>
      <c r="B29" s="22"/>
      <c r="C29" s="22"/>
      <c r="D29" s="18"/>
      <c r="E29" s="18"/>
      <c r="F29" s="18"/>
      <c r="G29" s="18"/>
      <c r="H29" s="18"/>
      <c r="I29" s="18"/>
      <c r="J29" s="18"/>
      <c r="K29" s="19" t="n">
        <v>45748</v>
      </c>
      <c r="L29" s="24" t="n">
        <v>1538291.75</v>
      </c>
      <c r="M29" s="21"/>
      <c r="N29" s="17"/>
      <c r="O29" s="17"/>
      <c r="P29" s="17"/>
      <c r="Q29" s="17"/>
      <c r="R29" s="20"/>
      <c r="S29" s="20"/>
      <c r="T29" s="20"/>
      <c r="U29" s="17"/>
      <c r="V29" s="23" t="n">
        <f aca="false">L29</f>
        <v>1538291.75</v>
      </c>
    </row>
    <row r="30" customFormat="false" ht="12.8" hidden="false" customHeight="false" outlineLevel="0" collapsed="false">
      <c r="A30" s="15"/>
      <c r="B30" s="22"/>
      <c r="C30" s="22"/>
      <c r="D30" s="18"/>
      <c r="E30" s="18"/>
      <c r="F30" s="18"/>
      <c r="G30" s="18"/>
      <c r="H30" s="18"/>
      <c r="I30" s="18"/>
      <c r="J30" s="18"/>
      <c r="K30" s="19" t="n">
        <v>45778</v>
      </c>
      <c r="L30" s="24" t="n">
        <v>2307041.25</v>
      </c>
      <c r="M30" s="21"/>
      <c r="N30" s="17"/>
      <c r="O30" s="17"/>
      <c r="P30" s="17"/>
      <c r="Q30" s="17"/>
      <c r="R30" s="20"/>
      <c r="S30" s="20"/>
      <c r="T30" s="20"/>
      <c r="U30" s="17"/>
      <c r="V30" s="23" t="n">
        <f aca="false">L30</f>
        <v>2307041.25</v>
      </c>
    </row>
    <row r="31" customFormat="false" ht="13.8" hidden="false" customHeight="false" outlineLevel="0" collapsed="false">
      <c r="A31" s="15" t="n">
        <v>45778</v>
      </c>
      <c r="B31" s="22" t="n">
        <v>2327041.25</v>
      </c>
      <c r="C31" s="22" t="n">
        <v>2327041.25</v>
      </c>
      <c r="E31" s="18"/>
      <c r="F31" s="18"/>
      <c r="G31" s="18" t="n">
        <v>2402041.25</v>
      </c>
      <c r="H31" s="18"/>
      <c r="I31" s="18"/>
      <c r="J31" s="18" t="n">
        <v>20000</v>
      </c>
      <c r="K31" s="19" t="n">
        <v>45717</v>
      </c>
      <c r="L31" s="24" t="n">
        <v>75000</v>
      </c>
      <c r="M31" s="21"/>
      <c r="N31" s="17"/>
      <c r="O31" s="17"/>
      <c r="P31" s="17"/>
      <c r="Q31" s="17"/>
      <c r="R31" s="20"/>
      <c r="S31" s="20"/>
      <c r="T31" s="20"/>
      <c r="U31" s="17"/>
      <c r="V31" s="23" t="n">
        <f aca="false">L31</f>
        <v>75000</v>
      </c>
    </row>
    <row r="32" customFormat="false" ht="12.8" hidden="false" customHeight="false" outlineLevel="0" collapsed="false">
      <c r="A32" s="15" t="n">
        <v>45809</v>
      </c>
      <c r="B32" s="22" t="n">
        <v>2327041.25</v>
      </c>
      <c r="C32" s="22" t="n">
        <v>2327041.25</v>
      </c>
      <c r="D32" s="18"/>
      <c r="E32" s="18"/>
      <c r="F32" s="18"/>
      <c r="G32" s="18"/>
      <c r="H32" s="18"/>
      <c r="I32" s="18"/>
      <c r="J32" s="18" t="n">
        <v>75000</v>
      </c>
      <c r="K32" s="19" t="n">
        <v>45748</v>
      </c>
      <c r="L32" s="24" t="n">
        <v>75000</v>
      </c>
      <c r="M32" s="21"/>
      <c r="N32" s="17"/>
      <c r="O32" s="17"/>
      <c r="P32" s="17"/>
      <c r="Q32" s="17"/>
      <c r="R32" s="20"/>
      <c r="S32" s="20"/>
      <c r="T32" s="20"/>
      <c r="U32" s="17"/>
      <c r="V32" s="24" t="n">
        <v>75000</v>
      </c>
    </row>
    <row r="33" customFormat="false" ht="12.8" hidden="false" customHeight="false" outlineLevel="0" collapsed="false">
      <c r="A33" s="15"/>
      <c r="B33" s="22"/>
      <c r="C33" s="22"/>
      <c r="D33" s="18"/>
      <c r="E33" s="18"/>
      <c r="F33" s="18"/>
      <c r="G33" s="18"/>
      <c r="H33" s="18"/>
      <c r="I33" s="18"/>
      <c r="J33" s="18"/>
      <c r="K33" s="19" t="n">
        <v>45809</v>
      </c>
      <c r="L33" s="24" t="n">
        <v>2252041.25</v>
      </c>
      <c r="M33" s="21"/>
      <c r="N33" s="17"/>
      <c r="O33" s="17"/>
      <c r="P33" s="17"/>
      <c r="Q33" s="17"/>
      <c r="R33" s="20"/>
      <c r="S33" s="20"/>
      <c r="T33" s="20"/>
      <c r="U33" s="17"/>
      <c r="V33" s="24" t="n">
        <v>75000</v>
      </c>
    </row>
    <row r="34" customFormat="false" ht="12.8" hidden="false" customHeight="false" outlineLevel="0" collapsed="false">
      <c r="A34" s="25"/>
      <c r="B34" s="26" t="n">
        <f aca="false">SUM(B22:B33)</f>
        <v>13779626.76</v>
      </c>
      <c r="C34" s="27" t="n">
        <f aca="false">SUM(C22:C33)</f>
        <v>13779626.76</v>
      </c>
      <c r="D34" s="27" t="n">
        <f aca="false">SUM(D22:D33)</f>
        <v>15490961.41</v>
      </c>
      <c r="E34" s="27"/>
      <c r="F34" s="27"/>
      <c r="G34" s="27" t="n">
        <f aca="false">SUM(G22:G33)</f>
        <v>13658028.29</v>
      </c>
      <c r="H34" s="27"/>
      <c r="I34" s="27"/>
      <c r="J34" s="27" t="n">
        <f aca="false">SUM(J22:J33)</f>
        <v>95000</v>
      </c>
      <c r="K34" s="27"/>
      <c r="L34" s="27" t="n">
        <f aca="false">SUM(L22:L33)</f>
        <v>13658028.29</v>
      </c>
      <c r="M34" s="27"/>
      <c r="N34" s="27"/>
      <c r="O34" s="27"/>
      <c r="P34" s="27"/>
      <c r="Q34" s="27"/>
      <c r="R34" s="27" t="n">
        <f aca="false">SUM(R22:R33)</f>
        <v>158416.35</v>
      </c>
      <c r="S34" s="27"/>
      <c r="T34" s="27" t="n">
        <f aca="false">SUM(T22:T33)</f>
        <v>193081.49</v>
      </c>
      <c r="U34" s="27"/>
      <c r="V34" s="27" t="n">
        <f aca="false">SUM(V22:V33)</f>
        <v>11832484.88</v>
      </c>
    </row>
    <row r="35" customFormat="false" ht="15.75" hidden="false" customHeight="false" outlineLevel="0" collapsed="false">
      <c r="A35" s="28"/>
      <c r="B35" s="28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customFormat="false" ht="43.5" hidden="false" customHeight="true" outlineLevel="0" collapsed="false">
      <c r="A36" s="30" t="s">
        <v>32</v>
      </c>
      <c r="B36" s="30"/>
      <c r="C36" s="30"/>
      <c r="D36" s="30"/>
      <c r="E36" s="30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customFormat="false" ht="15" hidden="false" customHeight="true" outlineLevel="0" collapsed="false">
      <c r="A37" s="31" t="s">
        <v>33</v>
      </c>
      <c r="B37" s="31"/>
      <c r="C37" s="31"/>
      <c r="D37" s="31"/>
      <c r="E37" s="31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customFormat="false" ht="15" hidden="false" customHeight="false" outlineLevel="0" collapsed="false">
      <c r="A38" s="31"/>
      <c r="B38" s="31"/>
      <c r="C38" s="31"/>
      <c r="D38" s="31"/>
      <c r="E38" s="31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customFormat="false" ht="28.5" hidden="false" customHeight="true" outlineLevel="0" collapsed="false">
      <c r="A39" s="32" t="s">
        <v>34</v>
      </c>
      <c r="B39" s="32"/>
      <c r="C39" s="32"/>
      <c r="D39" s="32"/>
      <c r="E39" s="32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customFormat="false" ht="15" hidden="false" customHeight="true" outlineLevel="0" collapsed="false">
      <c r="A40" s="32" t="s">
        <v>35</v>
      </c>
      <c r="B40" s="32"/>
      <c r="C40" s="32"/>
      <c r="D40" s="32"/>
      <c r="E40" s="32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customFormat="false" ht="15" hidden="false" customHeight="true" outlineLevel="0" collapsed="false">
      <c r="A41" s="32" t="s">
        <v>36</v>
      </c>
      <c r="B41" s="32"/>
      <c r="C41" s="32"/>
      <c r="D41" s="32"/>
      <c r="E41" s="32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customFormat="false" ht="15" hidden="false" customHeight="true" outlineLevel="0" collapsed="false">
      <c r="A42" s="32" t="s">
        <v>37</v>
      </c>
      <c r="B42" s="32"/>
      <c r="C42" s="32"/>
      <c r="D42" s="32"/>
      <c r="E42" s="32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customFormat="false" ht="15" hidden="false" customHeight="true" outlineLevel="0" collapsed="false">
      <c r="A43" s="32" t="s">
        <v>38</v>
      </c>
      <c r="B43" s="32"/>
      <c r="C43" s="32"/>
      <c r="D43" s="32"/>
      <c r="E43" s="32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customFormat="false" ht="15" hidden="false" customHeight="false" outlineLevel="0" collapsed="false">
      <c r="A44" s="28"/>
      <c r="B44" s="28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customFormat="false" ht="15.75" hidden="false" customHeight="true" outlineLevel="0" collapsed="false">
      <c r="A45" s="33" t="s">
        <v>39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customFormat="false" ht="38.25" hidden="false" customHeight="true" outlineLevel="0" collapsed="false">
      <c r="A46" s="31" t="s">
        <v>33</v>
      </c>
      <c r="B46" s="31"/>
      <c r="C46" s="31"/>
      <c r="D46" s="31"/>
      <c r="E46" s="31"/>
      <c r="F46" s="31" t="s">
        <v>40</v>
      </c>
      <c r="G46" s="31" t="s">
        <v>41</v>
      </c>
      <c r="H46" s="31" t="s">
        <v>42</v>
      </c>
      <c r="I46" s="31" t="s">
        <v>43</v>
      </c>
      <c r="J46" s="31" t="s">
        <v>44</v>
      </c>
      <c r="K46" s="31" t="s">
        <v>45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customFormat="false" ht="15" hidden="true" customHeight="true" outlineLevel="0" collapsed="false">
      <c r="A47" s="32" t="s">
        <v>46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8"/>
      <c r="M47" s="28"/>
      <c r="N47" s="28"/>
      <c r="O47" s="28"/>
      <c r="P47" s="34"/>
      <c r="Q47" s="28"/>
      <c r="R47" s="28"/>
      <c r="S47" s="28"/>
      <c r="T47" s="28"/>
      <c r="U47" s="28"/>
      <c r="V47" s="28"/>
    </row>
    <row r="48" customFormat="false" ht="15" hidden="true" customHeight="true" outlineLevel="0" collapsed="false">
      <c r="A48" s="32" t="s">
        <v>47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8"/>
      <c r="M48" s="28"/>
      <c r="N48" s="28"/>
      <c r="O48" s="28"/>
      <c r="P48" s="34"/>
      <c r="Q48" s="28"/>
      <c r="R48" s="28"/>
      <c r="S48" s="28"/>
      <c r="T48" s="28"/>
      <c r="U48" s="28"/>
      <c r="V48" s="28"/>
    </row>
    <row r="49" customFormat="false" ht="15" hidden="true" customHeight="true" outlineLevel="0" collapsed="false">
      <c r="A49" s="32" t="s">
        <v>48</v>
      </c>
      <c r="B49" s="32"/>
      <c r="C49" s="32"/>
      <c r="D49" s="32"/>
      <c r="E49" s="32"/>
      <c r="F49" s="35"/>
      <c r="G49" s="36"/>
      <c r="H49" s="37"/>
      <c r="I49" s="38"/>
      <c r="J49" s="38"/>
      <c r="K49" s="32"/>
      <c r="L49" s="28"/>
      <c r="M49" s="28"/>
      <c r="N49" s="28"/>
      <c r="O49" s="28"/>
      <c r="P49" s="34"/>
      <c r="Q49" s="28"/>
      <c r="R49" s="28"/>
      <c r="S49" s="28"/>
      <c r="T49" s="28"/>
      <c r="U49" s="28"/>
      <c r="V49" s="28"/>
    </row>
    <row r="50" customFormat="false" ht="15" hidden="true" customHeight="true" outlineLevel="0" collapsed="false">
      <c r="A50" s="32" t="s">
        <v>49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28"/>
      <c r="M50" s="28"/>
      <c r="N50" s="28"/>
      <c r="O50" s="28"/>
      <c r="P50" s="34"/>
      <c r="Q50" s="28"/>
      <c r="R50" s="28"/>
      <c r="S50" s="28"/>
      <c r="T50" s="28"/>
      <c r="U50" s="28"/>
      <c r="V50" s="28"/>
    </row>
    <row r="51" customFormat="false" ht="29.85" hidden="false" customHeight="true" outlineLevel="0" collapsed="false">
      <c r="A51" s="32" t="s">
        <v>50</v>
      </c>
      <c r="B51" s="32"/>
      <c r="C51" s="32"/>
      <c r="D51" s="32"/>
      <c r="E51" s="32"/>
      <c r="F51" s="39" t="n">
        <v>75000</v>
      </c>
      <c r="G51" s="40" t="s">
        <v>51</v>
      </c>
      <c r="H51" s="41" t="n">
        <v>202400010044547</v>
      </c>
      <c r="I51" s="42" t="n">
        <v>45809</v>
      </c>
      <c r="J51" s="42" t="n">
        <v>45809</v>
      </c>
      <c r="K51" s="40" t="s">
        <v>52</v>
      </c>
      <c r="L51" s="28"/>
      <c r="M51" s="28"/>
      <c r="N51" s="28"/>
      <c r="O51" s="28"/>
      <c r="P51" s="34"/>
      <c r="Q51" s="28"/>
      <c r="R51" s="28"/>
      <c r="S51" s="28"/>
      <c r="T51" s="28"/>
      <c r="U51" s="28"/>
      <c r="V51" s="28"/>
    </row>
    <row r="52" customFormat="false" ht="37.3" hidden="false" customHeight="true" outlineLevel="0" collapsed="false">
      <c r="A52" s="32" t="s">
        <v>50</v>
      </c>
      <c r="B52" s="32"/>
      <c r="C52" s="32"/>
      <c r="D52" s="32"/>
      <c r="E52" s="32"/>
      <c r="F52" s="39" t="n">
        <v>20000</v>
      </c>
      <c r="G52" s="40" t="s">
        <v>51</v>
      </c>
      <c r="H52" s="41" t="n">
        <v>202400010044547</v>
      </c>
      <c r="I52" s="42" t="n">
        <v>45778</v>
      </c>
      <c r="J52" s="42" t="n">
        <v>45778</v>
      </c>
      <c r="K52" s="40" t="s">
        <v>52</v>
      </c>
      <c r="L52" s="28"/>
      <c r="M52" s="28"/>
      <c r="N52" s="28"/>
      <c r="O52" s="28"/>
      <c r="P52" s="34"/>
      <c r="Q52" s="28"/>
      <c r="R52" s="28"/>
      <c r="S52" s="28"/>
      <c r="T52" s="28"/>
      <c r="U52" s="28"/>
      <c r="V52" s="28"/>
    </row>
    <row r="53" customFormat="false" ht="15" hidden="false" customHeight="true" outlineLevel="0" collapsed="false">
      <c r="A53" s="43" t="s">
        <v>53</v>
      </c>
      <c r="B53" s="43"/>
      <c r="C53" s="43"/>
      <c r="D53" s="43"/>
      <c r="E53" s="43"/>
      <c r="F53" s="44" t="n">
        <f aca="false">SUM(F51:F52)</f>
        <v>95000</v>
      </c>
      <c r="G53" s="45"/>
      <c r="H53" s="45"/>
      <c r="I53" s="45"/>
      <c r="J53" s="45"/>
      <c r="K53" s="45"/>
      <c r="L53" s="28"/>
      <c r="M53" s="28"/>
      <c r="N53" s="28"/>
      <c r="O53" s="28"/>
      <c r="P53" s="34"/>
      <c r="Q53" s="28"/>
      <c r="R53" s="28"/>
      <c r="S53" s="28"/>
      <c r="T53" s="28"/>
      <c r="U53" s="28"/>
      <c r="V53" s="28"/>
    </row>
    <row r="54" customFormat="false" ht="15" hidden="true" customHeight="true" outlineLevel="0" collapsed="false">
      <c r="A54" s="46" t="s">
        <v>54</v>
      </c>
      <c r="B54" s="46"/>
      <c r="C54" s="46"/>
      <c r="D54" s="46"/>
      <c r="E54" s="46"/>
      <c r="F54" s="46"/>
      <c r="G54" s="46"/>
      <c r="H54" s="46"/>
      <c r="I54" s="34"/>
      <c r="J54" s="34"/>
      <c r="K54" s="34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customFormat="false" ht="15" hidden="false" customHeight="true" outlineLevel="0" collapsed="false">
      <c r="A55" s="4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customFormat="false" ht="12.8" hidden="false" customHeight="true" outlineLevel="0" collapsed="false">
      <c r="A56" s="47" t="s">
        <v>55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28"/>
      <c r="Q56" s="28"/>
      <c r="R56" s="28"/>
      <c r="S56" s="28"/>
      <c r="T56" s="28"/>
      <c r="U56" s="28"/>
      <c r="V56" s="28"/>
    </row>
    <row r="57" customFormat="false" ht="21" hidden="false" customHeight="true" outlineLevel="0" collapsed="false">
      <c r="A57" s="48" t="s">
        <v>56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9"/>
      <c r="M57" s="49"/>
      <c r="N57" s="49"/>
      <c r="O57" s="49"/>
      <c r="P57" s="28"/>
      <c r="Q57" s="28"/>
      <c r="R57" s="28"/>
      <c r="S57" s="28"/>
      <c r="T57" s="28"/>
      <c r="U57" s="28"/>
      <c r="V57" s="28"/>
    </row>
    <row r="58" customFormat="false" ht="60.4" hidden="false" customHeight="true" outlineLevel="0" collapsed="false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9"/>
      <c r="M58" s="49"/>
      <c r="N58" s="49"/>
      <c r="O58" s="49"/>
      <c r="P58" s="28"/>
      <c r="Q58" s="28"/>
      <c r="R58" s="28"/>
      <c r="S58" s="28"/>
      <c r="T58" s="28"/>
      <c r="U58" s="28"/>
      <c r="V58" s="28"/>
    </row>
    <row r="59" customFormat="false" ht="61.15" hidden="false" customHeight="true" outlineLevel="0" collapsed="false">
      <c r="A59" s="50" t="s">
        <v>57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1"/>
      <c r="M59" s="51"/>
      <c r="N59" s="51"/>
      <c r="O59" s="51"/>
      <c r="P59" s="28"/>
      <c r="Q59" s="28"/>
      <c r="R59" s="28"/>
      <c r="S59" s="28"/>
      <c r="T59" s="28"/>
      <c r="U59" s="28"/>
      <c r="V59" s="28"/>
    </row>
    <row r="60" customFormat="false" ht="69.4" hidden="false" customHeight="true" outlineLevel="0" collapsed="false">
      <c r="A60" s="50" t="s">
        <v>58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1"/>
      <c r="M60" s="51"/>
      <c r="N60" s="51"/>
      <c r="O60" s="51"/>
      <c r="P60" s="28"/>
      <c r="Q60" s="28"/>
      <c r="R60" s="28"/>
      <c r="S60" s="28"/>
      <c r="T60" s="28"/>
      <c r="U60" s="28"/>
      <c r="V60" s="28"/>
    </row>
    <row r="61" customFormat="false" ht="12.8" hidden="false" customHeight="false" outlineLevel="0" collapsed="false">
      <c r="A61" s="28"/>
      <c r="B61" s="28"/>
      <c r="C61" s="29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customFormat="false" ht="15" hidden="false" customHeight="true" outlineLevel="0" collapsed="false">
      <c r="A62" s="52" t="s">
        <v>59</v>
      </c>
      <c r="B62" s="52"/>
      <c r="C62" s="52"/>
      <c r="D62" s="52"/>
      <c r="E62" s="52"/>
      <c r="F62" s="52"/>
      <c r="G62" s="52"/>
      <c r="H62" s="52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customFormat="false" ht="38.25" hidden="false" customHeight="true" outlineLevel="0" collapsed="false">
      <c r="A63" s="53"/>
      <c r="B63" s="53"/>
      <c r="C63" s="53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customFormat="false" ht="15" hidden="false" customHeight="false" outlineLevel="0" collapsed="false">
      <c r="A64" s="28"/>
      <c r="B64" s="28"/>
      <c r="C64" s="29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customFormat="false" ht="15" hidden="false" customHeight="true" outlineLevel="0" collapsed="false">
      <c r="A65" s="28"/>
      <c r="B65" s="28"/>
      <c r="C65" s="29"/>
      <c r="D65" s="54"/>
      <c r="E65" s="54"/>
      <c r="F65" s="54"/>
      <c r="I65" s="54"/>
      <c r="J65" s="54"/>
      <c r="K65" s="54"/>
      <c r="L65" s="54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customFormat="false" ht="32.25" hidden="false" customHeight="true" outlineLevel="0" collapsed="false">
      <c r="A66" s="55"/>
      <c r="B66" s="55"/>
      <c r="C66" s="29"/>
      <c r="D66" s="54"/>
      <c r="E66" s="54"/>
      <c r="F66" s="54"/>
      <c r="I66" s="54"/>
      <c r="J66" s="54"/>
      <c r="K66" s="54"/>
      <c r="L66" s="54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customFormat="false" ht="15" hidden="false" customHeight="false" outlineLevel="0" collapsed="false">
      <c r="A67" s="28"/>
      <c r="B67" s="28"/>
      <c r="C67" s="29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customFormat="false" ht="15" hidden="false" customHeight="false" outlineLevel="0" collapsed="false">
      <c r="A68" s="28"/>
      <c r="B68" s="28"/>
      <c r="C68" s="29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customFormat="false" ht="15" hidden="false" customHeight="false" outlineLevel="0" collapsed="false">
      <c r="A69" s="28"/>
      <c r="B69" s="28"/>
      <c r="C69" s="29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customFormat="false" ht="15" hidden="false" customHeight="false" outlineLevel="0" collapsed="false">
      <c r="A70" s="28"/>
      <c r="B70" s="28"/>
      <c r="C70" s="29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customFormat="false" ht="15" hidden="false" customHeight="false" outlineLevel="0" collapsed="false">
      <c r="A71" s="28"/>
      <c r="B71" s="28"/>
      <c r="C71" s="29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customFormat="false" ht="15" hidden="false" customHeight="false" outlineLevel="0" collapsed="false">
      <c r="A72" s="28"/>
      <c r="B72" s="28"/>
      <c r="C72" s="29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customFormat="false" ht="15" hidden="false" customHeight="false" outlineLevel="0" collapsed="false">
      <c r="A73" s="28"/>
      <c r="B73" s="28"/>
      <c r="C73" s="29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customFormat="false" ht="15" hidden="false" customHeight="false" outlineLevel="0" collapsed="false">
      <c r="A74" s="28"/>
      <c r="B74" s="28"/>
      <c r="C74" s="29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customFormat="false" ht="15" hidden="false" customHeight="false" outlineLevel="0" collapsed="false">
      <c r="A75" s="28"/>
      <c r="B75" s="28"/>
      <c r="C75" s="2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customFormat="false" ht="15" hidden="false" customHeight="false" outlineLevel="0" collapsed="false">
      <c r="A76" s="28"/>
      <c r="B76" s="28"/>
      <c r="C76" s="29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customFormat="false" ht="15" hidden="false" customHeight="false" outlineLevel="0" collapsed="false">
      <c r="A77" s="28"/>
      <c r="B77" s="28"/>
      <c r="C77" s="29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customFormat="false" ht="15" hidden="false" customHeight="false" outlineLevel="0" collapsed="false">
      <c r="A78" s="28"/>
      <c r="B78" s="28"/>
      <c r="C78" s="2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customFormat="false" ht="15" hidden="false" customHeight="false" outlineLevel="0" collapsed="false">
      <c r="A79" s="28"/>
      <c r="B79" s="28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customFormat="false" ht="15" hidden="false" customHeight="false" outlineLevel="0" collapsed="false">
      <c r="A80" s="28"/>
      <c r="B80" s="28"/>
      <c r="C80" s="2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customFormat="false" ht="15" hidden="false" customHeight="false" outlineLevel="0" collapsed="false">
      <c r="A81" s="28"/>
      <c r="B81" s="28"/>
      <c r="C81" s="29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customFormat="false" ht="15" hidden="false" customHeight="false" outlineLevel="0" collapsed="false">
      <c r="A82" s="28"/>
      <c r="B82" s="28"/>
      <c r="C82" s="29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customFormat="false" ht="15" hidden="false" customHeight="false" outlineLevel="0" collapsed="false">
      <c r="A83" s="28"/>
      <c r="B83" s="28"/>
      <c r="C83" s="29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customFormat="false" ht="15" hidden="false" customHeight="false" outlineLevel="0" collapsed="false">
      <c r="A84" s="28"/>
      <c r="B84" s="28"/>
      <c r="C84" s="29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customFormat="false" ht="15" hidden="false" customHeight="false" outlineLevel="0" collapsed="false">
      <c r="A85" s="28"/>
      <c r="B85" s="28"/>
      <c r="C85" s="29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customFormat="false" ht="15" hidden="false" customHeight="false" outlineLevel="0" collapsed="false">
      <c r="A86" s="28"/>
      <c r="B86" s="28"/>
      <c r="C86" s="29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customFormat="false" ht="15" hidden="false" customHeight="false" outlineLevel="0" collapsed="false">
      <c r="A87" s="28"/>
      <c r="B87" s="28"/>
      <c r="C87" s="29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customFormat="false" ht="15" hidden="false" customHeight="false" outlineLevel="0" collapsed="false">
      <c r="A88" s="28"/>
      <c r="B88" s="28"/>
      <c r="C88" s="29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customFormat="false" ht="15" hidden="false" customHeight="false" outlineLevel="0" collapsed="false">
      <c r="A89" s="28"/>
      <c r="B89" s="28"/>
      <c r="C89" s="29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</row>
    <row r="90" customFormat="false" ht="15" hidden="false" customHeight="false" outlineLevel="0" collapsed="false">
      <c r="A90" s="28"/>
      <c r="B90" s="28"/>
      <c r="C90" s="2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</row>
    <row r="91" customFormat="false" ht="15" hidden="false" customHeight="false" outlineLevel="0" collapsed="false">
      <c r="A91" s="28"/>
      <c r="B91" s="28"/>
      <c r="C91" s="29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</row>
    <row r="92" customFormat="false" ht="15" hidden="false" customHeight="false" outlineLevel="0" collapsed="false">
      <c r="A92" s="28"/>
      <c r="B92" s="28"/>
      <c r="C92" s="29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</row>
    <row r="93" customFormat="false" ht="15" hidden="false" customHeight="false" outlineLevel="0" collapsed="false">
      <c r="A93" s="28"/>
      <c r="B93" s="28"/>
      <c r="C93" s="29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</row>
    <row r="94" customFormat="false" ht="15" hidden="false" customHeight="false" outlineLevel="0" collapsed="false">
      <c r="A94" s="28"/>
      <c r="B94" s="28"/>
      <c r="C94" s="29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</row>
    <row r="95" customFormat="false" ht="15" hidden="false" customHeight="false" outlineLevel="0" collapsed="false">
      <c r="A95" s="28"/>
      <c r="B95" s="28"/>
      <c r="C95" s="29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</row>
    <row r="96" customFormat="false" ht="15" hidden="false" customHeight="false" outlineLevel="0" collapsed="false">
      <c r="A96" s="28"/>
      <c r="B96" s="28"/>
      <c r="C96" s="29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</row>
    <row r="97" customFormat="false" ht="15" hidden="false" customHeight="false" outlineLevel="0" collapsed="false">
      <c r="A97" s="28"/>
      <c r="B97" s="28"/>
      <c r="C97" s="29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</row>
    <row r="98" customFormat="false" ht="15" hidden="false" customHeight="false" outlineLevel="0" collapsed="false">
      <c r="A98" s="28"/>
      <c r="B98" s="28"/>
      <c r="C98" s="29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</row>
    <row r="99" customFormat="false" ht="15" hidden="false" customHeight="false" outlineLevel="0" collapsed="false">
      <c r="A99" s="28"/>
      <c r="B99" s="28"/>
      <c r="C99" s="29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</row>
    <row r="100" customFormat="false" ht="15" hidden="false" customHeight="false" outlineLevel="0" collapsed="false">
      <c r="A100" s="28"/>
      <c r="B100" s="28"/>
      <c r="C100" s="29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</row>
    <row r="101" customFormat="false" ht="15" hidden="false" customHeight="false" outlineLevel="0" collapsed="false">
      <c r="A101" s="28"/>
      <c r="B101" s="28"/>
      <c r="C101" s="29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</row>
    <row r="102" customFormat="false" ht="15" hidden="false" customHeight="false" outlineLevel="0" collapsed="false">
      <c r="A102" s="28"/>
      <c r="B102" s="28"/>
      <c r="C102" s="29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</row>
    <row r="103" customFormat="false" ht="15" hidden="false" customHeight="false" outlineLevel="0" collapsed="false">
      <c r="A103" s="28"/>
      <c r="B103" s="28"/>
      <c r="C103" s="29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</row>
    <row r="104" customFormat="false" ht="15" hidden="false" customHeight="false" outlineLevel="0" collapsed="false">
      <c r="A104" s="28"/>
      <c r="B104" s="28"/>
      <c r="C104" s="29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</row>
    <row r="105" customFormat="false" ht="15" hidden="false" customHeight="false" outlineLevel="0" collapsed="false">
      <c r="A105" s="28"/>
      <c r="B105" s="28"/>
      <c r="C105" s="29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</row>
    <row r="106" customFormat="false" ht="15" hidden="false" customHeight="false" outlineLevel="0" collapsed="false">
      <c r="A106" s="28"/>
      <c r="B106" s="28"/>
      <c r="C106" s="29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</row>
    <row r="107" customFormat="false" ht="15" hidden="false" customHeight="false" outlineLevel="0" collapsed="false">
      <c r="A107" s="28"/>
      <c r="B107" s="28"/>
      <c r="C107" s="29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</row>
    <row r="108" customFormat="false" ht="15" hidden="false" customHeight="false" outlineLevel="0" collapsed="false">
      <c r="A108" s="56"/>
      <c r="B108" s="56"/>
      <c r="C108" s="57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6:K54"/>
  <mergeCells count="55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6:E36"/>
    <mergeCell ref="A37:E38"/>
    <mergeCell ref="A39:E39"/>
    <mergeCell ref="A40:E40"/>
    <mergeCell ref="A41:E41"/>
    <mergeCell ref="A42:E42"/>
    <mergeCell ref="A43:E43"/>
    <mergeCell ref="A45:K45"/>
    <mergeCell ref="A46:E46"/>
    <mergeCell ref="A47:E47"/>
    <mergeCell ref="A48:E48"/>
    <mergeCell ref="A49:E49"/>
    <mergeCell ref="A50:E50"/>
    <mergeCell ref="A51:E51"/>
    <mergeCell ref="A52:E52"/>
    <mergeCell ref="A53:E53"/>
    <mergeCell ref="A54:H54"/>
    <mergeCell ref="A56:O56"/>
    <mergeCell ref="A57:K58"/>
    <mergeCell ref="L57:O58"/>
    <mergeCell ref="A59:K59"/>
    <mergeCell ref="A60:K60"/>
    <mergeCell ref="A62:H62"/>
    <mergeCell ref="A63:C63"/>
    <mergeCell ref="D65:F65"/>
    <mergeCell ref="I65:L65"/>
    <mergeCell ref="D66:F66"/>
    <mergeCell ref="I66:L66"/>
  </mergeCells>
  <printOptions headings="false" gridLines="false" gridLinesSet="true" horizontalCentered="false" verticalCentered="false"/>
  <pageMargins left="0.511805555555556" right="0.511805555555556" top="0.634722222222222" bottom="0.551388888888889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269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2025-01-22T12:14:09Z</dcterms:created>
  <dc:creator>Kátia Mendes Magalhães</dc:creator>
  <dc:description/>
  <dc:language>pt-BR</dc:language>
  <cp:lastModifiedBy/>
  <dcterms:modified xsi:type="dcterms:W3CDTF">2025-08-20T08:45:19Z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