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LICLINICA QUIRINOPOLIS-IPGSE" sheetId="1" state="visible" r:id="rId3"/>
  </sheets>
  <definedNames>
    <definedName function="false" hidden="false" localSheetId="0" name="_xlnm.Print_Area" vbProcedure="false">'POLICLINICA QUIRINOPOLIS-IPGSE'!$A$1:$V$65</definedName>
    <definedName function="false" hidden="false" localSheetId="0" name="_xlnm.Print_Titles" vbProcedure="false">'POLICLINICA QUIRINOPOLIS-IPGSE'!$43:$44</definedName>
    <definedName function="false" hidden="true" localSheetId="0" name="_xlnm._FilterDatabase" vbProcedure="false">'POLICLINICA QUIRINOPOLIS-IPGSE'!$A$44:$K$52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 Termo Colab. De 01/01 a 21/01
1.446.308,14
CUSTEIO 1º TA
Restante dos dias
698.112,37</t>
        </r>
      </text>
    </comment>
    <comment ref="B23" authorId="0">
      <text>
        <r>
          <rPr>
            <sz val="10"/>
            <rFont val="Arial"/>
            <family val="2"/>
          </rPr>
          <t xml:space="preserve">CUSTEIO 1ºTA</t>
        </r>
      </text>
    </comment>
    <comment ref="B25" authorId="0">
      <text>
        <r>
          <rPr>
            <sz val="10"/>
            <rFont val="Arial"/>
            <family val="2"/>
          </rPr>
          <t xml:space="preserve">CUSTEIO 1ºTA</t>
        </r>
      </text>
    </comment>
    <comment ref="B28" authorId="0">
      <text>
        <r>
          <rPr>
            <sz val="10"/>
            <rFont val="Arial"/>
            <family val="2"/>
          </rPr>
          <t xml:space="preserve">CUSTEIO 1ºTA</t>
        </r>
      </text>
    </comment>
    <comment ref="B31" authorId="0">
      <text>
        <r>
          <rPr>
            <sz val="10"/>
            <rFont val="Arial"/>
            <family val="2"/>
          </rPr>
          <t xml:space="preserve">CUSTEIO 1ºTA</t>
        </r>
      </text>
    </comment>
    <comment ref="C22" authorId="0">
      <text>
        <r>
          <rPr>
            <sz val="10"/>
            <rFont val="Arial"/>
            <family val="2"/>
          </rPr>
          <t xml:space="preserve">CUSTEIO Termo Colab. De 01/01 a 21/01
1.446.308,14
CUSTEIO 1º TA
Restante dos dias
698.112,37</t>
        </r>
      </text>
    </comment>
    <comment ref="C23" authorId="0">
      <text>
        <r>
          <rPr>
            <sz val="10"/>
            <rFont val="Arial"/>
            <family val="2"/>
          </rPr>
          <t xml:space="preserve">CUSTEIO 1ºTA</t>
        </r>
      </text>
    </comment>
    <comment ref="C25" authorId="0">
      <text>
        <r>
          <rPr>
            <sz val="10"/>
            <rFont val="Arial"/>
            <family val="2"/>
          </rPr>
          <t xml:space="preserve">CUSTEIO 1ºTA</t>
        </r>
      </text>
    </comment>
    <comment ref="C28" authorId="0">
      <text>
        <r>
          <rPr>
            <sz val="10"/>
            <rFont val="Arial"/>
            <family val="2"/>
          </rPr>
          <t xml:space="preserve">CUSTEIO 1ºTA</t>
        </r>
      </text>
    </comment>
    <comment ref="C31" authorId="0">
      <text>
        <r>
          <rPr>
            <sz val="10"/>
            <rFont val="Arial"/>
            <family val="2"/>
          </rPr>
          <t xml:space="preserve">CUSTEIO 1ºTA</t>
        </r>
      </text>
    </comment>
    <comment ref="D22" authorId="0">
      <text>
        <r>
          <rPr>
            <sz val="10"/>
            <rFont val="Arial"/>
            <family val="2"/>
          </rPr>
          <t xml:space="preserve">CUSTEIO
1.528.713,91
698.112,37
8.505.805,13
713.749,50
4.044.580,50</t>
        </r>
      </text>
    </comment>
    <comment ref="D31" authorId="0">
      <text>
        <r>
          <rPr>
            <sz val="10"/>
            <rFont val="Arial"/>
            <family val="2"/>
          </rPr>
          <t xml:space="preserve">CUSTEIO
4.282.496,98
3.226.583,50
69.811,24
6.453.167,02</t>
        </r>
      </text>
    </comment>
    <comment ref="G22" authorId="0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family val="0"/>
            <charset val="1"/>
          </rPr>
          <t xml:space="preserve">1.331.308,14 Termo Colab.
698.112,37 1ºTA
784.542,25 1°TA
713.749,50 1°TA
713.749,50 1°TA
Dados extraídos do Processo SEI
202500010016855 
</t>
        </r>
      </text>
    </comment>
    <comment ref="G23" authorId="0">
      <text>
        <r>
          <rPr>
            <sz val="10"/>
            <rFont val="Arial"/>
            <family val="2"/>
          </rPr>
          <t xml:space="preserve">CUSTEIO 
</t>
        </r>
        <r>
          <rPr>
            <sz val="9"/>
            <color rgb="FF333333"/>
            <rFont val="Arial"/>
            <family val="0"/>
            <charset val="1"/>
          </rPr>
          <t xml:space="preserve">1.538.291,75
713.749,5
</t>
        </r>
        <r>
          <rPr>
            <sz val="10"/>
            <rFont val="Arial"/>
            <family val="2"/>
            <charset val="1"/>
          </rPr>
          <t xml:space="preserve">
Dados extraídos do Processo SEI
202500010016855 </t>
        </r>
      </text>
    </comment>
    <comment ref="G25" authorId="0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family val="0"/>
            <charset val="1"/>
          </rPr>
          <t xml:space="preserve">109.004,24 Termo de Colab
12.617,07Termo de Colab.
75.784,46Termo de Colab.
1.429.287,51 1°TA
713.749,5 1°TA
Dados extraídos do Processo SEI
202500010016855 </t>
        </r>
      </text>
    </comment>
    <comment ref="G28" authorId="0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family val="0"/>
            <charset val="1"/>
          </rPr>
          <t xml:space="preserve">1.593.291,76 1°TA
12.832,60 1°TA
102.167,40 1°TA
713.749,49 1°TA
Dados extraídos do Processo SEI
202500010016855 </t>
        </r>
      </text>
    </comment>
    <comment ref="G31" authorId="0">
      <text>
        <r>
          <rPr>
            <sz val="10"/>
            <rFont val="Arial"/>
            <family val="2"/>
          </rPr>
          <t xml:space="preserve">CUSTEIO
</t>
        </r>
        <r>
          <rPr>
            <sz val="9"/>
            <color rgb="FF333333"/>
            <rFont val="Arial"/>
            <family val="0"/>
            <charset val="1"/>
          </rPr>
          <t xml:space="preserve">1.538.291,76
13.811,07
12.804,71
61.188,93
62.195,29
713.749,49</t>
        </r>
      </text>
    </comment>
    <comment ref="L22" authorId="0">
      <text>
        <r>
          <rPr>
            <sz val="10"/>
            <rFont val="Arial"/>
            <family val="2"/>
          </rPr>
          <t xml:space="preserve">CUSTEIO
1.331.308,14
698.112,37
</t>
        </r>
      </text>
    </comment>
    <comment ref="L23" authorId="0">
      <text>
        <r>
          <rPr>
            <sz val="10"/>
            <rFont val="Arial"/>
            <family val="2"/>
          </rPr>
          <t xml:space="preserve">CUSTEIO
784.542,25
713.749,50
713.749,50</t>
        </r>
      </text>
    </comment>
    <comment ref="L25" authorId="0">
      <text>
        <r>
          <rPr>
            <sz val="10"/>
            <rFont val="Arial"/>
            <family val="2"/>
          </rPr>
          <t xml:space="preserve">CUSTEIO
75.784,46
FUNDO RESCISÓRIO
12.617,07
</t>
        </r>
      </text>
    </comment>
    <comment ref="L28" authorId="0">
      <text>
        <r>
          <rPr>
            <sz val="10"/>
            <rFont val="Arial"/>
            <family val="2"/>
          </rPr>
          <t xml:space="preserve">CUSTEIO 
102.167,40
FUNDO RESCISÓRIO
12.832,60
</t>
        </r>
      </text>
    </comment>
    <comment ref="L29" authorId="0">
      <text>
        <r>
          <rPr>
            <sz val="10"/>
            <rFont val="Arial"/>
            <family val="2"/>
          </rPr>
          <t xml:space="preserve">CUSTEIO
109.004,24
1.429.287,51
</t>
        </r>
      </text>
    </comment>
    <comment ref="L30" authorId="0">
      <text>
        <r>
          <rPr>
            <sz val="10"/>
            <rFont val="Arial"/>
            <family val="2"/>
          </rPr>
          <t xml:space="preserve">CUSTEIO
713.749,49
1.593.291,76</t>
        </r>
      </text>
    </comment>
    <comment ref="L31" authorId="0">
      <text>
        <r>
          <rPr>
            <sz val="10"/>
            <rFont val="Arial"/>
            <family val="2"/>
          </rPr>
          <t xml:space="preserve">CUSTEIO
62.195,29
FUNDO RESCISÓRIO
12.804,71
</t>
        </r>
      </text>
    </comment>
  </commentList>
</comments>
</file>

<file path=xl/sharedStrings.xml><?xml version="1.0" encoding="utf-8"?>
<sst xmlns="http://schemas.openxmlformats.org/spreadsheetml/2006/main" count="76" uniqueCount="60">
  <si>
    <t xml:space="preserve">Relatório Resumido da Execução Orçamentária e Financeira por Contrato de Gestão</t>
  </si>
  <si>
    <t xml:space="preserve">Mês/Ano: Janeiro a Maio/2025</t>
  </si>
  <si>
    <t xml:space="preserve">Órgão Contratante: SECRETARIA DE ESTADO DA SAÚDE – SES/GO.</t>
  </si>
  <si>
    <t xml:space="preserve">CNPJ: 02.529.964/0001-57</t>
  </si>
  <si>
    <t xml:space="preserve">Organização Social Contratada :INSTITUTO DE PLANEJAMENTO E GESTAO DE SERVICOS ESPECIALIZADOS - IPGSE</t>
  </si>
  <si>
    <t xml:space="preserve">CNPJ: 18.176.322/0001-51</t>
  </si>
  <si>
    <t xml:space="preserve">Unidade Gerida: Policlínica Estadual da Região Sudoeste – Unidade Quirinópolis</t>
  </si>
  <si>
    <t xml:space="preserve">CNPJ: 18.176.322/0003-13</t>
  </si>
  <si>
    <t xml:space="preserve">Termo de Colaboração nº 93/2024 – SES e 1º Termo Aditivo.</t>
  </si>
  <si>
    <t xml:space="preserve">Vigência do Contrato de Gestão - Início 16/07/2024 Término 21/01/2025 (Termo de Colaboração nº 93/2024) e 21/01/2025 a 19/07/2025 (1º Termo Aditivo).</t>
  </si>
  <si>
    <t xml:space="preserve">Previsão de Repasse Mensal do Contrato de Gestão; R$ 2.066.154,49 (Termo de Colaboração) e R$ 2.327.041,25 (1º Termo Aditivo). Processo nº: 202400010044547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</si>
  <si>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</si>
  <si>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</si>
  <si>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</si>
  <si>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</si>
  <si>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</si>
  <si>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</si>
  <si>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</si>
  <si>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</si>
  <si>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</si>
  <si>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</si>
  <si>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refere), os valores devolvidos estão lançados no mês em que houve a quitação da guia , não impactam nas ordens de pagamento repassadas no mês.</t>
  </si>
  <si>
    <t xml:space="preserve">7. Guias de Receita (Devolução de Recursos de Exercícios Anteriores) os valores devolvidos estão lançados no mês em que houve a quitação da guia, não impactam nas ordens de pagamento repassadas no mês.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</si>
  <si>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</si>
  <si>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</si>
  <si>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</si>
  <si>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</si>
  <si>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</si>
  <si>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</si>
  <si>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</si>
  <si>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</si>
  <si>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jan-25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</si>
  <si>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</si>
  <si>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</si>
  <si>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</si>
  <si>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</si>
  <si>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</si>
  <si>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</si>
  <si>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</si>
  <si>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</si>
  <si>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</si>
  <si>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</si>
  <si>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</si>
  <si>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da Despesa (mês/ano)</t>
  </si>
  <si>
    <t xml:space="preserve">Período de aplicação da Glosa (mês/ano)</t>
  </si>
  <si>
    <t xml:space="preserve">Área Responsável</t>
  </si>
  <si>
    <t xml:space="preserve">Glosa - Servidores cedidos.</t>
  </si>
  <si>
    <t xml:space="preserve">Glosa -Residentes (Programa de Residência Médica).</t>
  </si>
  <si>
    <t xml:space="preserve">*GlosaFundo Rescisório</t>
  </si>
  <si>
    <t xml:space="preserve">Outras Glosas.</t>
  </si>
  <si>
    <t xml:space="preserve">Valor provisionado para ajuste posterior.</t>
  </si>
  <si>
    <t xml:space="preserve">3.3.50.85.02</t>
  </si>
  <si>
    <t xml:space="preserve">SES/CGC/SUPECC-19837.</t>
  </si>
  <si>
    <t xml:space="preserve">Total Geral</t>
  </si>
  <si>
    <t xml:space="preserve">* Glosa aplicada com valor estimado - ajuste será realizado posteriormente, quando informado pela SES/GMAE - CG-14421. </t>
  </si>
  <si>
    <t xml:space="preserve">Nota Explicativa:</t>
  </si>
  <si>
    <t xml:space="preserve">Valor Estimado no Contrato de Gestão = Custeio 
1. Valor Mensal Estimado no Contrato de Gestão - Custeio = Custeio
3. Valor informado pela área técnica - GFIN.
4. Valor Provisionado conforme Solicitação de Liquidação e Pagamento SEI N° 73582986 (maio)</t>
  </si>
  <si>
    <t xml:space="preserve">8. Pagamentos (repasses – Restos a Pagar) - Repasse referente ao Custeio - Referência: dezembro/2024 Ordem de Pagamento 2024.2850.061.00116.015........R$ 66.666,17;
                                                                                                                                         Referência: julho/2024 e agosto/2024 Ordem de Pagamento 2024.2850.061.00116.016........R$ 82.405,77;
                                                                                                                                         Referência: dezembro/2024 Ordem de Pagamento 2024.2850.061.00116.016........R$ 9.344,41 (Fundo Rescisório).</t>
  </si>
  <si>
    <t xml:space="preserve">9. Pagamentos de Despesas de Exercícios Anteriores – DEA:
Diferença de dias do mês de agosto/2024, referente ao dia 31 - Referência agosto/24. Ordem de Pagamento 2025.2850.066.00069.001- R$ 55.337,85 (março)
Diferença de dias do mês de outubro/2024, referente ao dia 31 - Referência outubro/24. Ordem de Pagamento 2025.2850.066.00069.002- R$ 68.871,82 (março)
Diferença de dias do mês de dezembro/2024, referente ao dia 31 - Referência dezembro/24. Ordem de Pagamento 2025.2850.066.00069.003- R$ 68.871,82 (março)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</si>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</sst>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/yy"/>
    <numFmt numFmtId="166" formatCode="_-* #,##0.00_-;\-* #,##0.00_-;_-* \-??_-;_-@_-"/>
    <numFmt numFmtId="167" formatCode="#,##0.00"/>
    <numFmt numFmtId="168" formatCode="0.00"/>
    <numFmt numFmtId="169" formatCode="[$-416]mmm\-yy;@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333333"/>
      <name val="Arial"/>
      <family val="0"/>
      <charset val="1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5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5" fillId="0" borderId="5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8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5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7" fillId="4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7" fillId="4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7" fontId="5" fillId="0" borderId="8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5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8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5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7" fillId="5" borderId="8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5" fillId="5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843C0B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43C0B"/>
    <pageSetUpPr fitToPage="true"/>
  </sheetPr>
  <dimension ref="A1:V1048576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F53" activeCellId="0" sqref="F53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6.84"/>
    <col collapsed="false" customWidth="true" hidden="false" outlineLevel="0" max="7" min="4" style="1" width="16"/>
    <col collapsed="false" customWidth="true" hidden="false" outlineLevel="0" max="8" min="8" style="1" width="18.26"/>
    <col collapsed="false" customWidth="true" hidden="false" outlineLevel="0" max="10" min="9" style="1" width="16"/>
    <col collapsed="false" customWidth="true" hidden="false" outlineLevel="0" max="11" min="11" style="1" width="16.43"/>
    <col collapsed="false" customWidth="true" hidden="false" outlineLevel="0" max="15" min="12" style="1" width="15.29"/>
    <col collapsed="false" customWidth="true" hidden="false" outlineLevel="0" max="16" min="16" style="1" width="17.57"/>
    <col collapsed="false" customWidth="true" hidden="false" outlineLevel="0" max="17" min="17" style="1" width="28.57"/>
    <col collapsed="false" customWidth="true" hidden="false" outlineLevel="0" max="19" min="18" style="1" width="15.29"/>
    <col collapsed="false" customWidth="true" hidden="false" outlineLevel="0" max="21" min="20" style="1" width="15.85"/>
    <col collapsed="false" customWidth="true" hidden="false" outlineLevel="0" max="22" min="22" style="1" width="20.44"/>
  </cols>
  <sheetData>
    <row r="1" customFormat="false" ht="26.25" hidden="false" customHeight="fals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8.25" hidden="false" customHeight="tru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5"/>
      <c r="Q2" s="5"/>
      <c r="R2" s="5"/>
      <c r="S2" s="5"/>
      <c r="T2" s="5"/>
      <c r="U2" s="5"/>
      <c r="V2" s="5"/>
    </row>
    <row r="3" customFormat="false" ht="15" hidden="false" customHeight="fals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customFormat="false" ht="8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5"/>
      <c r="S4" s="5"/>
      <c r="T4" s="5"/>
      <c r="U4" s="5"/>
      <c r="V4" s="5"/>
    </row>
    <row r="5" customFormat="false" ht="15" hidden="false" customHeight="false" outlineLevel="0" collapsed="false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5" hidden="false" customHeight="false" outlineLevel="0" collapsed="false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5"/>
      <c r="P6" s="5"/>
      <c r="Q6" s="5"/>
      <c r="R6" s="5"/>
      <c r="S6" s="5"/>
      <c r="T6" s="5"/>
      <c r="U6" s="5"/>
      <c r="V6" s="5"/>
    </row>
    <row r="7" customFormat="false" ht="9" hidden="false" customHeight="true" outlineLevel="0" collapsed="false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5"/>
      <c r="P7" s="5"/>
      <c r="Q7" s="5"/>
      <c r="R7" s="5"/>
      <c r="S7" s="5"/>
      <c r="T7" s="5"/>
      <c r="U7" s="5"/>
      <c r="V7" s="5"/>
    </row>
    <row r="8" customFormat="false" ht="15" hidden="false" customHeight="false" outlineLevel="0" collapsed="false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5" hidden="false" customHeight="false" outlineLevel="0" collapsed="false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5"/>
      <c r="P9" s="5"/>
      <c r="Q9" s="5"/>
      <c r="R9" s="5"/>
      <c r="S9" s="5"/>
      <c r="T9" s="5"/>
      <c r="U9" s="5"/>
      <c r="V9" s="5"/>
    </row>
    <row r="10" customFormat="false" ht="9" hidden="false" customHeight="true" outlineLevel="0" collapsed="false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5"/>
      <c r="P10" s="5"/>
      <c r="Q10" s="5"/>
      <c r="R10" s="5"/>
      <c r="S10" s="5"/>
      <c r="T10" s="5"/>
      <c r="U10" s="5"/>
      <c r="V10" s="5"/>
    </row>
    <row r="11" customFormat="false" ht="15" hidden="false" customHeight="false" outlineLevel="0" collapsed="false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customFormat="false" ht="23.1" hidden="false" customHeight="true" outlineLevel="0" collapsed="false">
      <c r="A12" s="8" t="s">
        <v>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5"/>
      <c r="P12" s="5"/>
      <c r="Q12" s="5"/>
      <c r="R12" s="5"/>
      <c r="S12" s="5"/>
      <c r="T12" s="5"/>
      <c r="U12" s="5"/>
      <c r="V12" s="5"/>
    </row>
    <row r="13" customFormat="false" ht="15.75" hidden="false" customHeight="true" outlineLevel="0" collapsed="false">
      <c r="A13" s="10" t="s">
        <v>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customFormat="false" ht="32.25" hidden="false" customHeight="true" outlineLevel="0" collapsed="false">
      <c r="A14" s="10" t="s">
        <v>9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customFormat="false" ht="8.25" hidden="false" customHeight="true" outlineLevel="0" collapsed="false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customFormat="false" ht="15.75" hidden="false" customHeight="true" outlineLevel="0" collapsed="false">
      <c r="A16" s="10" t="s">
        <v>10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customFormat="false" ht="25.5" hidden="false" customHeight="true" outlineLevel="0" collapsed="false">
      <c r="A17" s="10" t="s">
        <v>11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customFormat="false" ht="15.75" hidden="false" customHeight="true" outlineLevel="0" collapsed="false">
      <c r="A18" s="12" t="s">
        <v>12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customFormat="false" ht="15.75" hidden="false" customHeight="true" outlineLevel="0" collapsed="false">
      <c r="A19" s="13" t="s">
        <v>13</v>
      </c>
      <c r="B19" s="13"/>
      <c r="C19" s="13" t="s">
        <v>14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</row>
    <row r="20" customFormat="false" ht="93.75" hidden="false" customHeight="true" outlineLevel="0" collapsed="false">
      <c r="A20" s="13"/>
      <c r="B20" s="13" t="s">
        <v>15</v>
      </c>
      <c r="C20" s="14" t="s">
        <v>16</v>
      </c>
      <c r="D20" s="14" t="s">
        <v>17</v>
      </c>
      <c r="E20" s="14"/>
      <c r="F20" s="14"/>
      <c r="G20" s="14" t="s">
        <v>18</v>
      </c>
      <c r="H20" s="14"/>
      <c r="I20" s="14"/>
      <c r="J20" s="14" t="s">
        <v>19</v>
      </c>
      <c r="K20" s="14" t="s">
        <v>20</v>
      </c>
      <c r="L20" s="14"/>
      <c r="M20" s="14"/>
      <c r="N20" s="14"/>
      <c r="O20" s="14" t="s">
        <v>21</v>
      </c>
      <c r="P20" s="14"/>
      <c r="Q20" s="14" t="s">
        <v>22</v>
      </c>
      <c r="R20" s="14" t="s">
        <v>23</v>
      </c>
      <c r="S20" s="14"/>
      <c r="T20" s="14" t="s">
        <v>24</v>
      </c>
      <c r="U20" s="14"/>
      <c r="V20" s="14" t="s">
        <v>25</v>
      </c>
    </row>
    <row r="21" customFormat="false" ht="42.75" hidden="false" customHeight="true" outlineLevel="0" collapsed="false">
      <c r="A21" s="13"/>
      <c r="B21" s="13"/>
      <c r="C21" s="14"/>
      <c r="D21" s="14" t="s">
        <v>26</v>
      </c>
      <c r="E21" s="14" t="s">
        <v>27</v>
      </c>
      <c r="F21" s="14" t="s">
        <v>28</v>
      </c>
      <c r="G21" s="14" t="s">
        <v>26</v>
      </c>
      <c r="H21" s="14" t="s">
        <v>27</v>
      </c>
      <c r="I21" s="14" t="s">
        <v>28</v>
      </c>
      <c r="J21" s="14" t="s">
        <v>26</v>
      </c>
      <c r="K21" s="14" t="s">
        <v>29</v>
      </c>
      <c r="L21" s="14" t="s">
        <v>26</v>
      </c>
      <c r="M21" s="14" t="s">
        <v>27</v>
      </c>
      <c r="N21" s="14" t="s">
        <v>28</v>
      </c>
      <c r="O21" s="14" t="s">
        <v>26</v>
      </c>
      <c r="P21" s="14" t="s">
        <v>27</v>
      </c>
      <c r="Q21" s="14"/>
      <c r="R21" s="14" t="s">
        <v>26</v>
      </c>
      <c r="S21" s="14" t="s">
        <v>27</v>
      </c>
      <c r="T21" s="14" t="s">
        <v>26</v>
      </c>
      <c r="U21" s="14" t="s">
        <v>30</v>
      </c>
      <c r="V21" s="14"/>
    </row>
    <row r="22" customFormat="false" ht="12.8" hidden="false" customHeight="false" outlineLevel="0" collapsed="false">
      <c r="A22" s="15" t="s">
        <v>31</v>
      </c>
      <c r="B22" s="16" t="n">
        <v>2144420.51</v>
      </c>
      <c r="C22" s="17" t="n">
        <v>2144420.51</v>
      </c>
      <c r="D22" s="18" t="n">
        <v>15490961.41</v>
      </c>
      <c r="E22" s="18"/>
      <c r="F22" s="18"/>
      <c r="G22" s="18" t="n">
        <v>4241461.76</v>
      </c>
      <c r="H22" s="18"/>
      <c r="I22" s="18"/>
      <c r="J22" s="18"/>
      <c r="K22" s="19" t="n">
        <v>45658</v>
      </c>
      <c r="L22" s="20" t="n">
        <v>2029420.51</v>
      </c>
      <c r="M22" s="21"/>
      <c r="N22" s="17"/>
      <c r="O22" s="17"/>
      <c r="P22" s="17"/>
      <c r="Q22" s="17"/>
      <c r="R22" s="20" t="n">
        <v>158416.35</v>
      </c>
      <c r="S22" s="20"/>
      <c r="T22" s="20"/>
      <c r="U22" s="17"/>
      <c r="V22" s="17" t="n">
        <f aca="false">L22+M22+N22+R22+S22+T22+U22</f>
        <v>2187836.86</v>
      </c>
    </row>
    <row r="23" customFormat="false" ht="12.8" hidden="false" customHeight="false" outlineLevel="0" collapsed="false">
      <c r="A23" s="15" t="n">
        <v>45689</v>
      </c>
      <c r="B23" s="22" t="n">
        <v>2327041.25</v>
      </c>
      <c r="C23" s="16" t="n">
        <v>2327041.25</v>
      </c>
      <c r="D23" s="18"/>
      <c r="E23" s="18"/>
      <c r="F23" s="18"/>
      <c r="G23" s="18" t="n">
        <v>2252041.25</v>
      </c>
      <c r="H23" s="18"/>
      <c r="I23" s="18"/>
      <c r="J23" s="18"/>
      <c r="K23" s="19" t="n">
        <v>45689</v>
      </c>
      <c r="L23" s="20" t="n">
        <v>2212041.25</v>
      </c>
      <c r="M23" s="21"/>
      <c r="N23" s="17"/>
      <c r="O23" s="17"/>
      <c r="P23" s="17"/>
      <c r="Q23" s="17"/>
      <c r="R23" s="20"/>
      <c r="S23" s="20"/>
      <c r="T23" s="20"/>
      <c r="U23" s="17"/>
      <c r="V23" s="20" t="n">
        <v>2212041.25</v>
      </c>
    </row>
    <row r="24" customFormat="false" ht="12.8" hidden="false" customHeight="false" outlineLevel="0" collapsed="false">
      <c r="A24" s="15"/>
      <c r="B24" s="22"/>
      <c r="C24" s="16"/>
      <c r="D24" s="18"/>
      <c r="E24" s="18"/>
      <c r="F24" s="18"/>
      <c r="G24" s="18"/>
      <c r="H24" s="18"/>
      <c r="I24" s="18"/>
      <c r="J24" s="18"/>
      <c r="K24" s="19" t="n">
        <v>45717</v>
      </c>
      <c r="L24" s="23" t="n">
        <v>713749.5</v>
      </c>
      <c r="M24" s="21"/>
      <c r="N24" s="17"/>
      <c r="O24" s="17"/>
      <c r="P24" s="17"/>
      <c r="Q24" s="17"/>
      <c r="R24" s="20"/>
      <c r="S24" s="20"/>
      <c r="T24" s="20"/>
      <c r="U24" s="17"/>
      <c r="V24" s="23" t="n">
        <v>713749.5</v>
      </c>
    </row>
    <row r="25" customFormat="false" ht="12.8" hidden="false" customHeight="false" outlineLevel="0" collapsed="false">
      <c r="A25" s="15" t="n">
        <v>45717</v>
      </c>
      <c r="B25" s="22" t="n">
        <v>2327041.25</v>
      </c>
      <c r="C25" s="16" t="n">
        <v>2327041.25</v>
      </c>
      <c r="D25" s="18"/>
      <c r="E25" s="18"/>
      <c r="F25" s="18"/>
      <c r="G25" s="18" t="n">
        <v>2340442.78</v>
      </c>
      <c r="H25" s="18"/>
      <c r="I25" s="18"/>
      <c r="J25" s="18"/>
      <c r="K25" s="19" t="n">
        <v>45658</v>
      </c>
      <c r="L25" s="23" t="n">
        <v>88401.53</v>
      </c>
      <c r="M25" s="21"/>
      <c r="N25" s="17"/>
      <c r="O25" s="17"/>
      <c r="P25" s="17"/>
      <c r="Q25" s="17"/>
      <c r="R25" s="20"/>
      <c r="S25" s="20"/>
      <c r="T25" s="20" t="n">
        <v>193081.49</v>
      </c>
      <c r="U25" s="17"/>
      <c r="V25" s="23" t="n">
        <f aca="false">L25+T25</f>
        <v>281483.02</v>
      </c>
    </row>
    <row r="26" customFormat="false" ht="12.8" hidden="false" customHeight="false" outlineLevel="0" collapsed="false">
      <c r="A26" s="15"/>
      <c r="B26" s="22"/>
      <c r="C26" s="16"/>
      <c r="D26" s="18"/>
      <c r="E26" s="18"/>
      <c r="F26" s="18"/>
      <c r="G26" s="18"/>
      <c r="H26" s="18"/>
      <c r="I26" s="18"/>
      <c r="J26" s="18"/>
      <c r="K26" s="19" t="n">
        <v>45717</v>
      </c>
      <c r="L26" s="23" t="n">
        <v>1538291.75</v>
      </c>
      <c r="M26" s="21"/>
      <c r="N26" s="17"/>
      <c r="O26" s="17"/>
      <c r="P26" s="17"/>
      <c r="Q26" s="17"/>
      <c r="R26" s="20"/>
      <c r="S26" s="20"/>
      <c r="T26" s="20"/>
      <c r="U26" s="17"/>
      <c r="V26" s="23" t="n">
        <f aca="false">L26</f>
        <v>1538291.75</v>
      </c>
    </row>
    <row r="27" customFormat="false" ht="12.8" hidden="false" customHeight="false" outlineLevel="0" collapsed="false">
      <c r="A27" s="15"/>
      <c r="B27" s="22"/>
      <c r="C27" s="16"/>
      <c r="D27" s="18"/>
      <c r="E27" s="18"/>
      <c r="F27" s="18"/>
      <c r="G27" s="18"/>
      <c r="H27" s="18"/>
      <c r="I27" s="18"/>
      <c r="J27" s="18"/>
      <c r="K27" s="19" t="n">
        <v>45748</v>
      </c>
      <c r="L27" s="24" t="n">
        <v>713749.5</v>
      </c>
      <c r="M27" s="21"/>
      <c r="N27" s="17"/>
      <c r="O27" s="17"/>
      <c r="P27" s="17"/>
      <c r="Q27" s="17"/>
      <c r="R27" s="20"/>
      <c r="S27" s="20"/>
      <c r="T27" s="20"/>
      <c r="U27" s="17"/>
      <c r="V27" s="23" t="n">
        <f aca="false">L27</f>
        <v>713749.5</v>
      </c>
    </row>
    <row r="28" customFormat="false" ht="12.8" hidden="false" customHeight="false" outlineLevel="0" collapsed="false">
      <c r="A28" s="15" t="n">
        <v>45748</v>
      </c>
      <c r="B28" s="22" t="n">
        <v>2327041.25</v>
      </c>
      <c r="C28" s="22" t="n">
        <v>2327041.25</v>
      </c>
      <c r="D28" s="18"/>
      <c r="E28" s="18"/>
      <c r="F28" s="18"/>
      <c r="G28" s="18" t="n">
        <v>2422041.25</v>
      </c>
      <c r="H28" s="18"/>
      <c r="I28" s="18"/>
      <c r="J28" s="18" t="n">
        <v>75000</v>
      </c>
      <c r="K28" s="19" t="n">
        <v>45689</v>
      </c>
      <c r="L28" s="24" t="n">
        <v>115000</v>
      </c>
      <c r="M28" s="21"/>
      <c r="N28" s="17"/>
      <c r="O28" s="17"/>
      <c r="P28" s="17"/>
      <c r="Q28" s="17"/>
      <c r="R28" s="20"/>
      <c r="S28" s="20"/>
      <c r="T28" s="20"/>
      <c r="U28" s="17"/>
      <c r="V28" s="23" t="n">
        <f aca="false">L28</f>
        <v>115000</v>
      </c>
    </row>
    <row r="29" customFormat="false" ht="12.8" hidden="false" customHeight="false" outlineLevel="0" collapsed="false">
      <c r="A29" s="15"/>
      <c r="B29" s="22"/>
      <c r="C29" s="22"/>
      <c r="D29" s="18"/>
      <c r="E29" s="18"/>
      <c r="F29" s="18"/>
      <c r="G29" s="18"/>
      <c r="H29" s="18"/>
      <c r="I29" s="18"/>
      <c r="J29" s="18"/>
      <c r="K29" s="19" t="n">
        <v>45748</v>
      </c>
      <c r="L29" s="24" t="n">
        <v>1538291.75</v>
      </c>
      <c r="M29" s="21"/>
      <c r="N29" s="17"/>
      <c r="O29" s="17"/>
      <c r="P29" s="17"/>
      <c r="Q29" s="17"/>
      <c r="R29" s="20"/>
      <c r="S29" s="20"/>
      <c r="T29" s="20"/>
      <c r="U29" s="17"/>
      <c r="V29" s="23" t="n">
        <f aca="false">L29</f>
        <v>1538291.75</v>
      </c>
    </row>
    <row r="30" customFormat="false" ht="12.8" hidden="false" customHeight="false" outlineLevel="0" collapsed="false">
      <c r="A30" s="15"/>
      <c r="B30" s="22"/>
      <c r="C30" s="22"/>
      <c r="D30" s="18"/>
      <c r="E30" s="18"/>
      <c r="F30" s="18"/>
      <c r="G30" s="18"/>
      <c r="H30" s="18"/>
      <c r="I30" s="18"/>
      <c r="J30" s="18"/>
      <c r="K30" s="19" t="n">
        <v>45778</v>
      </c>
      <c r="L30" s="24" t="n">
        <v>2307041.25</v>
      </c>
      <c r="M30" s="21"/>
      <c r="N30" s="17"/>
      <c r="O30" s="17"/>
      <c r="P30" s="17"/>
      <c r="Q30" s="17"/>
      <c r="R30" s="20"/>
      <c r="S30" s="20"/>
      <c r="T30" s="20"/>
      <c r="U30" s="17"/>
      <c r="V30" s="23" t="n">
        <f aca="false">L30</f>
        <v>2307041.25</v>
      </c>
    </row>
    <row r="31" customFormat="false" ht="12.8" hidden="false" customHeight="false" outlineLevel="0" collapsed="false">
      <c r="A31" s="15" t="n">
        <v>45778</v>
      </c>
      <c r="B31" s="22" t="n">
        <v>2327041.25</v>
      </c>
      <c r="C31" s="22" t="n">
        <v>2327041.25</v>
      </c>
      <c r="D31" s="18" t="n">
        <v>14032058.74</v>
      </c>
      <c r="E31" s="18"/>
      <c r="F31" s="18"/>
      <c r="G31" s="18" t="n">
        <v>2402041.25</v>
      </c>
      <c r="H31" s="18"/>
      <c r="I31" s="18"/>
      <c r="J31" s="18" t="n">
        <v>20000</v>
      </c>
      <c r="K31" s="19" t="n">
        <v>45717</v>
      </c>
      <c r="L31" s="24" t="n">
        <v>75000</v>
      </c>
      <c r="M31" s="21"/>
      <c r="N31" s="17"/>
      <c r="O31" s="17"/>
      <c r="P31" s="17"/>
      <c r="Q31" s="17"/>
      <c r="R31" s="20"/>
      <c r="S31" s="20"/>
      <c r="T31" s="20"/>
      <c r="U31" s="17"/>
      <c r="V31" s="23" t="n">
        <f aca="false">L31</f>
        <v>75000</v>
      </c>
    </row>
    <row r="32" customFormat="false" ht="12.8" hidden="false" customHeight="false" outlineLevel="0" collapsed="false">
      <c r="A32" s="25"/>
      <c r="B32" s="26" t="n">
        <f aca="false">SUM(B22:B31)</f>
        <v>11452585.51</v>
      </c>
      <c r="C32" s="27" t="n">
        <f aca="false">SUM(C22:C31)</f>
        <v>11452585.51</v>
      </c>
      <c r="D32" s="27" t="n">
        <f aca="false">SUM(D22:D31)</f>
        <v>29523020.15</v>
      </c>
      <c r="E32" s="27"/>
      <c r="F32" s="27"/>
      <c r="G32" s="27" t="n">
        <f aca="false">SUM(G22:G31)</f>
        <v>13658028.29</v>
      </c>
      <c r="H32" s="27"/>
      <c r="I32" s="27"/>
      <c r="J32" s="27" t="n">
        <f aca="false">SUM(J22:J31)</f>
        <v>95000</v>
      </c>
      <c r="K32" s="27"/>
      <c r="L32" s="27" t="n">
        <f aca="false">SUM(L22:L31)</f>
        <v>11330987.04</v>
      </c>
      <c r="M32" s="27"/>
      <c r="N32" s="27"/>
      <c r="O32" s="27"/>
      <c r="P32" s="27"/>
      <c r="Q32" s="27"/>
      <c r="R32" s="27" t="n">
        <f aca="false">SUM(R22:R31)</f>
        <v>158416.35</v>
      </c>
      <c r="S32" s="27"/>
      <c r="T32" s="27" t="n">
        <f aca="false">SUM(T22:T31)</f>
        <v>193081.49</v>
      </c>
      <c r="U32" s="27"/>
      <c r="V32" s="27" t="n">
        <f aca="false">SUM(V22:V31)</f>
        <v>11682484.88</v>
      </c>
    </row>
    <row r="33" customFormat="false" ht="15.75" hidden="false" customHeight="false" outlineLevel="0" collapsed="false">
      <c r="A33" s="28"/>
      <c r="B33" s="28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customFormat="false" ht="43.5" hidden="false" customHeight="true" outlineLevel="0" collapsed="false">
      <c r="A34" s="30" t="s">
        <v>32</v>
      </c>
      <c r="B34" s="30"/>
      <c r="C34" s="30"/>
      <c r="D34" s="30"/>
      <c r="E34" s="30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customFormat="false" ht="15" hidden="false" customHeight="true" outlineLevel="0" collapsed="false">
      <c r="A35" s="31" t="s">
        <v>33</v>
      </c>
      <c r="B35" s="31"/>
      <c r="C35" s="31"/>
      <c r="D35" s="31"/>
      <c r="E35" s="31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customFormat="false" ht="15" hidden="false" customHeight="false" outlineLevel="0" collapsed="false">
      <c r="A36" s="31"/>
      <c r="B36" s="31"/>
      <c r="C36" s="31"/>
      <c r="D36" s="31"/>
      <c r="E36" s="31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customFormat="false" ht="28.5" hidden="false" customHeight="true" outlineLevel="0" collapsed="false">
      <c r="A37" s="32" t="s">
        <v>34</v>
      </c>
      <c r="B37" s="32"/>
      <c r="C37" s="32"/>
      <c r="D37" s="32"/>
      <c r="E37" s="32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customFormat="false" ht="15" hidden="false" customHeight="true" outlineLevel="0" collapsed="false">
      <c r="A38" s="32" t="s">
        <v>35</v>
      </c>
      <c r="B38" s="32"/>
      <c r="C38" s="32"/>
      <c r="D38" s="32"/>
      <c r="E38" s="32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customFormat="false" ht="15" hidden="false" customHeight="true" outlineLevel="0" collapsed="false">
      <c r="A39" s="32" t="s">
        <v>36</v>
      </c>
      <c r="B39" s="32"/>
      <c r="C39" s="32"/>
      <c r="D39" s="32"/>
      <c r="E39" s="32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customFormat="false" ht="15" hidden="false" customHeight="true" outlineLevel="0" collapsed="false">
      <c r="A40" s="32" t="s">
        <v>37</v>
      </c>
      <c r="B40" s="32"/>
      <c r="C40" s="32"/>
      <c r="D40" s="32"/>
      <c r="E40" s="32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customFormat="false" ht="15" hidden="false" customHeight="true" outlineLevel="0" collapsed="false">
      <c r="A41" s="32" t="s">
        <v>38</v>
      </c>
      <c r="B41" s="32"/>
      <c r="C41" s="32"/>
      <c r="D41" s="32"/>
      <c r="E41" s="32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customFormat="false" ht="15" hidden="false" customHeight="false" outlineLevel="0" collapsed="false">
      <c r="A42" s="28"/>
      <c r="B42" s="28"/>
      <c r="C42" s="29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customFormat="false" ht="15.75" hidden="false" customHeight="true" outlineLevel="0" collapsed="false">
      <c r="A43" s="33" t="s">
        <v>39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customFormat="false" ht="38.25" hidden="false" customHeight="true" outlineLevel="0" collapsed="false">
      <c r="A44" s="31" t="s">
        <v>33</v>
      </c>
      <c r="B44" s="31"/>
      <c r="C44" s="31"/>
      <c r="D44" s="31"/>
      <c r="E44" s="31"/>
      <c r="F44" s="31" t="s">
        <v>40</v>
      </c>
      <c r="G44" s="31" t="s">
        <v>41</v>
      </c>
      <c r="H44" s="31" t="s">
        <v>42</v>
      </c>
      <c r="I44" s="31" t="s">
        <v>43</v>
      </c>
      <c r="J44" s="31" t="s">
        <v>44</v>
      </c>
      <c r="K44" s="31" t="s">
        <v>45</v>
      </c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customFormat="false" ht="15" hidden="true" customHeight="true" outlineLevel="0" collapsed="false">
      <c r="A45" s="32" t="s">
        <v>46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28"/>
      <c r="M45" s="28"/>
      <c r="N45" s="28"/>
      <c r="O45" s="28"/>
      <c r="P45" s="34"/>
      <c r="Q45" s="28"/>
      <c r="R45" s="28"/>
      <c r="S45" s="28"/>
      <c r="T45" s="28"/>
      <c r="U45" s="28"/>
      <c r="V45" s="28"/>
    </row>
    <row r="46" customFormat="false" ht="15" hidden="true" customHeight="true" outlineLevel="0" collapsed="false">
      <c r="A46" s="32" t="s">
        <v>47</v>
      </c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28"/>
      <c r="M46" s="28"/>
      <c r="N46" s="28"/>
      <c r="O46" s="28"/>
      <c r="P46" s="34"/>
      <c r="Q46" s="28"/>
      <c r="R46" s="28"/>
      <c r="S46" s="28"/>
      <c r="T46" s="28"/>
      <c r="U46" s="28"/>
      <c r="V46" s="28"/>
    </row>
    <row r="47" customFormat="false" ht="15" hidden="true" customHeight="true" outlineLevel="0" collapsed="false">
      <c r="A47" s="32" t="s">
        <v>48</v>
      </c>
      <c r="B47" s="32"/>
      <c r="C47" s="32"/>
      <c r="D47" s="32"/>
      <c r="E47" s="32"/>
      <c r="F47" s="35"/>
      <c r="G47" s="36"/>
      <c r="H47" s="37"/>
      <c r="I47" s="38"/>
      <c r="J47" s="38"/>
      <c r="K47" s="32"/>
      <c r="L47" s="28"/>
      <c r="M47" s="28"/>
      <c r="N47" s="28"/>
      <c r="O47" s="28"/>
      <c r="P47" s="34"/>
      <c r="Q47" s="28"/>
      <c r="R47" s="28"/>
      <c r="S47" s="28"/>
      <c r="T47" s="28"/>
      <c r="U47" s="28"/>
      <c r="V47" s="28"/>
    </row>
    <row r="48" customFormat="false" ht="15" hidden="true" customHeight="true" outlineLevel="0" collapsed="false">
      <c r="A48" s="32" t="s">
        <v>49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28"/>
      <c r="M48" s="28"/>
      <c r="N48" s="28"/>
      <c r="O48" s="28"/>
      <c r="P48" s="34"/>
      <c r="Q48" s="28"/>
      <c r="R48" s="28"/>
      <c r="S48" s="28"/>
      <c r="T48" s="28"/>
      <c r="U48" s="28"/>
      <c r="V48" s="28"/>
    </row>
    <row r="49" customFormat="false" ht="29.85" hidden="false" customHeight="true" outlineLevel="0" collapsed="false">
      <c r="A49" s="32" t="s">
        <v>50</v>
      </c>
      <c r="B49" s="32"/>
      <c r="C49" s="32"/>
      <c r="D49" s="32"/>
      <c r="E49" s="32"/>
      <c r="F49" s="39" t="n">
        <v>75000</v>
      </c>
      <c r="G49" s="40" t="s">
        <v>51</v>
      </c>
      <c r="H49" s="41" t="n">
        <v>202400010044547</v>
      </c>
      <c r="I49" s="42" t="n">
        <v>45748</v>
      </c>
      <c r="J49" s="42" t="n">
        <v>45748</v>
      </c>
      <c r="K49" s="40" t="s">
        <v>52</v>
      </c>
      <c r="L49" s="28"/>
      <c r="M49" s="28"/>
      <c r="N49" s="28"/>
      <c r="O49" s="28"/>
      <c r="P49" s="34"/>
      <c r="Q49" s="28"/>
      <c r="R49" s="28"/>
      <c r="S49" s="28"/>
      <c r="T49" s="28"/>
      <c r="U49" s="28"/>
      <c r="V49" s="28"/>
    </row>
    <row r="50" customFormat="false" ht="37.3" hidden="false" customHeight="true" outlineLevel="0" collapsed="false">
      <c r="A50" s="32" t="s">
        <v>50</v>
      </c>
      <c r="B50" s="32"/>
      <c r="C50" s="32"/>
      <c r="D50" s="32"/>
      <c r="E50" s="32"/>
      <c r="F50" s="39" t="n">
        <v>20000</v>
      </c>
      <c r="G50" s="40" t="s">
        <v>51</v>
      </c>
      <c r="H50" s="41" t="n">
        <v>202400010044547</v>
      </c>
      <c r="I50" s="42" t="n">
        <v>45778</v>
      </c>
      <c r="J50" s="42" t="n">
        <v>45778</v>
      </c>
      <c r="K50" s="40" t="s">
        <v>52</v>
      </c>
      <c r="L50" s="28"/>
      <c r="M50" s="28"/>
      <c r="N50" s="28"/>
      <c r="O50" s="28"/>
      <c r="P50" s="34"/>
      <c r="Q50" s="28"/>
      <c r="R50" s="28"/>
      <c r="S50" s="28"/>
      <c r="T50" s="28"/>
      <c r="U50" s="28"/>
      <c r="V50" s="28"/>
    </row>
    <row r="51" customFormat="false" ht="15" hidden="false" customHeight="true" outlineLevel="0" collapsed="false">
      <c r="A51" s="43" t="s">
        <v>53</v>
      </c>
      <c r="B51" s="43"/>
      <c r="C51" s="43"/>
      <c r="D51" s="43"/>
      <c r="E51" s="43"/>
      <c r="F51" s="44" t="n">
        <f aca="false">SUM(F49:F50)</f>
        <v>95000</v>
      </c>
      <c r="G51" s="45"/>
      <c r="H51" s="45"/>
      <c r="I51" s="45"/>
      <c r="J51" s="45"/>
      <c r="K51" s="45"/>
      <c r="L51" s="28"/>
      <c r="M51" s="28"/>
      <c r="N51" s="28"/>
      <c r="O51" s="28"/>
      <c r="P51" s="34"/>
      <c r="Q51" s="28"/>
      <c r="R51" s="28"/>
      <c r="S51" s="28"/>
      <c r="T51" s="28"/>
      <c r="U51" s="28"/>
      <c r="V51" s="28"/>
    </row>
    <row r="52" customFormat="false" ht="15" hidden="true" customHeight="true" outlineLevel="0" collapsed="false">
      <c r="A52" s="46" t="s">
        <v>54</v>
      </c>
      <c r="B52" s="46"/>
      <c r="C52" s="46"/>
      <c r="D52" s="46"/>
      <c r="E52" s="46"/>
      <c r="F52" s="46"/>
      <c r="G52" s="46"/>
      <c r="H52" s="46"/>
      <c r="I52" s="34"/>
      <c r="J52" s="34"/>
      <c r="K52" s="34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customFormat="false" ht="15" hidden="false" customHeight="true" outlineLevel="0" collapsed="false">
      <c r="A53" s="46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</row>
    <row r="54" customFormat="false" ht="12.8" hidden="false" customHeight="true" outlineLevel="0" collapsed="false">
      <c r="A54" s="47" t="s">
        <v>55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28"/>
      <c r="Q54" s="28"/>
      <c r="R54" s="28"/>
      <c r="S54" s="28"/>
      <c r="T54" s="28"/>
      <c r="U54" s="28"/>
      <c r="V54" s="28"/>
    </row>
    <row r="55" customFormat="false" ht="21" hidden="false" customHeight="true" outlineLevel="0" collapsed="false">
      <c r="A55" s="48" t="s">
        <v>56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9"/>
      <c r="M55" s="49"/>
      <c r="N55" s="49"/>
      <c r="O55" s="49"/>
      <c r="P55" s="28"/>
      <c r="Q55" s="28"/>
      <c r="R55" s="28"/>
      <c r="S55" s="28"/>
      <c r="T55" s="28"/>
      <c r="U55" s="28"/>
      <c r="V55" s="28"/>
    </row>
    <row r="56" customFormat="false" ht="60.4" hidden="false" customHeight="true" outlineLevel="0" collapsed="false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9"/>
      <c r="M56" s="49"/>
      <c r="N56" s="49"/>
      <c r="O56" s="49"/>
      <c r="P56" s="28"/>
      <c r="Q56" s="28"/>
      <c r="R56" s="28"/>
      <c r="S56" s="28"/>
      <c r="T56" s="28"/>
      <c r="U56" s="28"/>
      <c r="V56" s="28"/>
    </row>
    <row r="57" customFormat="false" ht="61.15" hidden="false" customHeight="true" outlineLevel="0" collapsed="false">
      <c r="A57" s="50" t="s">
        <v>57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1"/>
      <c r="M57" s="51"/>
      <c r="N57" s="51"/>
      <c r="O57" s="51"/>
      <c r="P57" s="28"/>
      <c r="Q57" s="28"/>
      <c r="R57" s="28"/>
      <c r="S57" s="28"/>
      <c r="T57" s="28"/>
      <c r="U57" s="28"/>
      <c r="V57" s="28"/>
    </row>
    <row r="58" customFormat="false" ht="69.4" hidden="false" customHeight="true" outlineLevel="0" collapsed="false">
      <c r="A58" s="50" t="s">
        <v>58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1"/>
      <c r="M58" s="51"/>
      <c r="N58" s="51"/>
      <c r="O58" s="51"/>
      <c r="P58" s="28"/>
      <c r="Q58" s="28"/>
      <c r="R58" s="28"/>
      <c r="S58" s="28"/>
      <c r="T58" s="28"/>
      <c r="U58" s="28"/>
      <c r="V58" s="28"/>
    </row>
    <row r="59" customFormat="false" ht="12.8" hidden="false" customHeight="false" outlineLevel="0" collapsed="false">
      <c r="A59" s="28"/>
      <c r="B59" s="28"/>
      <c r="C59" s="29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</row>
    <row r="60" customFormat="false" ht="15" hidden="false" customHeight="true" outlineLevel="0" collapsed="false">
      <c r="A60" s="52" t="s">
        <v>59</v>
      </c>
      <c r="B60" s="52"/>
      <c r="C60" s="52"/>
      <c r="D60" s="52"/>
      <c r="E60" s="52"/>
      <c r="F60" s="52"/>
      <c r="G60" s="52"/>
      <c r="H60" s="52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</row>
    <row r="61" customFormat="false" ht="38.25" hidden="false" customHeight="true" outlineLevel="0" collapsed="false">
      <c r="A61" s="53"/>
      <c r="B61" s="53"/>
      <c r="C61" s="53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</row>
    <row r="62" customFormat="false" ht="15" hidden="false" customHeight="false" outlineLevel="0" collapsed="false">
      <c r="A62" s="28"/>
      <c r="B62" s="28"/>
      <c r="C62" s="29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</row>
    <row r="63" customFormat="false" ht="15" hidden="false" customHeight="true" outlineLevel="0" collapsed="false">
      <c r="A63" s="28"/>
      <c r="B63" s="28"/>
      <c r="C63" s="29"/>
      <c r="D63" s="54"/>
      <c r="E63" s="54"/>
      <c r="F63" s="54"/>
      <c r="I63" s="54"/>
      <c r="J63" s="54"/>
      <c r="K63" s="54"/>
      <c r="L63" s="54"/>
      <c r="M63" s="28"/>
      <c r="N63" s="28"/>
      <c r="O63" s="28"/>
      <c r="P63" s="28"/>
      <c r="Q63" s="28"/>
      <c r="R63" s="28"/>
      <c r="S63" s="28"/>
      <c r="T63" s="28"/>
      <c r="U63" s="28"/>
      <c r="V63" s="28"/>
    </row>
    <row r="64" customFormat="false" ht="32.25" hidden="false" customHeight="true" outlineLevel="0" collapsed="false">
      <c r="A64" s="55"/>
      <c r="B64" s="55"/>
      <c r="C64" s="29"/>
      <c r="D64" s="54"/>
      <c r="E64" s="54"/>
      <c r="F64" s="54"/>
      <c r="I64" s="54"/>
      <c r="J64" s="54"/>
      <c r="K64" s="54"/>
      <c r="L64" s="54"/>
      <c r="M64" s="28"/>
      <c r="N64" s="28"/>
      <c r="O64" s="28"/>
      <c r="P64" s="28"/>
      <c r="Q64" s="28"/>
      <c r="R64" s="28"/>
      <c r="S64" s="28"/>
      <c r="T64" s="28"/>
      <c r="U64" s="28"/>
      <c r="V64" s="28"/>
    </row>
    <row r="65" customFormat="false" ht="15" hidden="false" customHeight="false" outlineLevel="0" collapsed="false">
      <c r="A65" s="28"/>
      <c r="B65" s="28"/>
      <c r="C65" s="29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</row>
    <row r="66" customFormat="false" ht="15" hidden="false" customHeight="false" outlineLevel="0" collapsed="false">
      <c r="A66" s="28"/>
      <c r="B66" s="28"/>
      <c r="C66" s="29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</row>
    <row r="67" customFormat="false" ht="15" hidden="false" customHeight="false" outlineLevel="0" collapsed="false">
      <c r="A67" s="28"/>
      <c r="B67" s="28"/>
      <c r="C67" s="29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</row>
    <row r="68" customFormat="false" ht="15" hidden="false" customHeight="false" outlineLevel="0" collapsed="false">
      <c r="A68" s="28"/>
      <c r="B68" s="28"/>
      <c r="C68" s="29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</row>
    <row r="69" customFormat="false" ht="15" hidden="false" customHeight="false" outlineLevel="0" collapsed="false">
      <c r="A69" s="28"/>
      <c r="B69" s="28"/>
      <c r="C69" s="29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</row>
    <row r="70" customFormat="false" ht="15" hidden="false" customHeight="false" outlineLevel="0" collapsed="false">
      <c r="A70" s="28"/>
      <c r="B70" s="28"/>
      <c r="C70" s="29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</row>
    <row r="71" customFormat="false" ht="15" hidden="false" customHeight="false" outlineLevel="0" collapsed="false">
      <c r="A71" s="28"/>
      <c r="B71" s="28"/>
      <c r="C71" s="29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</row>
    <row r="72" customFormat="false" ht="15" hidden="false" customHeight="false" outlineLevel="0" collapsed="false">
      <c r="A72" s="28"/>
      <c r="B72" s="28"/>
      <c r="C72" s="29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</row>
    <row r="73" customFormat="false" ht="15" hidden="false" customHeight="false" outlineLevel="0" collapsed="false">
      <c r="A73" s="28"/>
      <c r="B73" s="28"/>
      <c r="C73" s="29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</row>
    <row r="74" customFormat="false" ht="15" hidden="false" customHeight="false" outlineLevel="0" collapsed="false">
      <c r="A74" s="28"/>
      <c r="B74" s="28"/>
      <c r="C74" s="29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</row>
    <row r="75" customFormat="false" ht="15" hidden="false" customHeight="false" outlineLevel="0" collapsed="false">
      <c r="A75" s="28"/>
      <c r="B75" s="28"/>
      <c r="C75" s="29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</row>
    <row r="76" customFormat="false" ht="15" hidden="false" customHeight="false" outlineLevel="0" collapsed="false">
      <c r="A76" s="28"/>
      <c r="B76" s="28"/>
      <c r="C76" s="29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</row>
    <row r="77" customFormat="false" ht="15" hidden="false" customHeight="false" outlineLevel="0" collapsed="false">
      <c r="A77" s="28"/>
      <c r="B77" s="28"/>
      <c r="C77" s="29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</row>
    <row r="78" customFormat="false" ht="15" hidden="false" customHeight="false" outlineLevel="0" collapsed="false">
      <c r="A78" s="28"/>
      <c r="B78" s="28"/>
      <c r="C78" s="29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</row>
    <row r="79" customFormat="false" ht="15" hidden="false" customHeight="false" outlineLevel="0" collapsed="false">
      <c r="A79" s="28"/>
      <c r="B79" s="28"/>
      <c r="C79" s="29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</row>
    <row r="80" customFormat="false" ht="15" hidden="false" customHeight="false" outlineLevel="0" collapsed="false">
      <c r="A80" s="28"/>
      <c r="B80" s="28"/>
      <c r="C80" s="29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</row>
    <row r="81" customFormat="false" ht="15" hidden="false" customHeight="false" outlineLevel="0" collapsed="false">
      <c r="A81" s="28"/>
      <c r="B81" s="28"/>
      <c r="C81" s="29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</row>
    <row r="82" customFormat="false" ht="15" hidden="false" customHeight="false" outlineLevel="0" collapsed="false">
      <c r="A82" s="28"/>
      <c r="B82" s="28"/>
      <c r="C82" s="29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</row>
    <row r="83" customFormat="false" ht="15" hidden="false" customHeight="false" outlineLevel="0" collapsed="false">
      <c r="A83" s="28"/>
      <c r="B83" s="28"/>
      <c r="C83" s="29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</row>
    <row r="84" customFormat="false" ht="15" hidden="false" customHeight="false" outlineLevel="0" collapsed="false">
      <c r="A84" s="28"/>
      <c r="B84" s="28"/>
      <c r="C84" s="29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</row>
    <row r="85" customFormat="false" ht="15" hidden="false" customHeight="false" outlineLevel="0" collapsed="false">
      <c r="A85" s="28"/>
      <c r="B85" s="28"/>
      <c r="C85" s="29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</row>
    <row r="86" customFormat="false" ht="15" hidden="false" customHeight="false" outlineLevel="0" collapsed="false">
      <c r="A86" s="28"/>
      <c r="B86" s="28"/>
      <c r="C86" s="29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</row>
    <row r="87" customFormat="false" ht="15" hidden="false" customHeight="false" outlineLevel="0" collapsed="false">
      <c r="A87" s="28"/>
      <c r="B87" s="28"/>
      <c r="C87" s="29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</row>
    <row r="88" customFormat="false" ht="15" hidden="false" customHeight="false" outlineLevel="0" collapsed="false">
      <c r="A88" s="28"/>
      <c r="B88" s="28"/>
      <c r="C88" s="29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</row>
    <row r="89" customFormat="false" ht="15" hidden="false" customHeight="false" outlineLevel="0" collapsed="false">
      <c r="A89" s="28"/>
      <c r="B89" s="28"/>
      <c r="C89" s="29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</row>
    <row r="90" customFormat="false" ht="15" hidden="false" customHeight="false" outlineLevel="0" collapsed="false">
      <c r="A90" s="28"/>
      <c r="B90" s="28"/>
      <c r="C90" s="2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</row>
    <row r="91" customFormat="false" ht="15" hidden="false" customHeight="false" outlineLevel="0" collapsed="false">
      <c r="A91" s="28"/>
      <c r="B91" s="28"/>
      <c r="C91" s="29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</row>
    <row r="92" customFormat="false" ht="15" hidden="false" customHeight="false" outlineLevel="0" collapsed="false">
      <c r="A92" s="28"/>
      <c r="B92" s="28"/>
      <c r="C92" s="29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</row>
    <row r="93" customFormat="false" ht="15" hidden="false" customHeight="false" outlineLevel="0" collapsed="false">
      <c r="A93" s="28"/>
      <c r="B93" s="28"/>
      <c r="C93" s="29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</row>
    <row r="94" customFormat="false" ht="15" hidden="false" customHeight="false" outlineLevel="0" collapsed="false">
      <c r="A94" s="28"/>
      <c r="B94" s="28"/>
      <c r="C94" s="29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</row>
    <row r="95" customFormat="false" ht="15" hidden="false" customHeight="false" outlineLevel="0" collapsed="false">
      <c r="A95" s="28"/>
      <c r="B95" s="28"/>
      <c r="C95" s="29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</row>
    <row r="96" customFormat="false" ht="15" hidden="false" customHeight="false" outlineLevel="0" collapsed="false">
      <c r="A96" s="28"/>
      <c r="B96" s="28"/>
      <c r="C96" s="29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</row>
    <row r="97" customFormat="false" ht="15" hidden="false" customHeight="false" outlineLevel="0" collapsed="false">
      <c r="A97" s="28"/>
      <c r="B97" s="28"/>
      <c r="C97" s="29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</row>
    <row r="98" customFormat="false" ht="15" hidden="false" customHeight="false" outlineLevel="0" collapsed="false">
      <c r="A98" s="28"/>
      <c r="B98" s="28"/>
      <c r="C98" s="29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</row>
    <row r="99" customFormat="false" ht="15" hidden="false" customHeight="false" outlineLevel="0" collapsed="false">
      <c r="A99" s="28"/>
      <c r="B99" s="28"/>
      <c r="C99" s="29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</row>
    <row r="100" customFormat="false" ht="15" hidden="false" customHeight="false" outlineLevel="0" collapsed="false">
      <c r="A100" s="28"/>
      <c r="B100" s="28"/>
      <c r="C100" s="29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</row>
    <row r="101" customFormat="false" ht="15" hidden="false" customHeight="false" outlineLevel="0" collapsed="false">
      <c r="A101" s="28"/>
      <c r="B101" s="28"/>
      <c r="C101" s="29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</row>
    <row r="102" customFormat="false" ht="15" hidden="false" customHeight="false" outlineLevel="0" collapsed="false">
      <c r="A102" s="28"/>
      <c r="B102" s="28"/>
      <c r="C102" s="29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</row>
    <row r="103" customFormat="false" ht="15" hidden="false" customHeight="false" outlineLevel="0" collapsed="false">
      <c r="A103" s="28"/>
      <c r="B103" s="28"/>
      <c r="C103" s="29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</row>
    <row r="104" customFormat="false" ht="15" hidden="false" customHeight="false" outlineLevel="0" collapsed="false">
      <c r="A104" s="28"/>
      <c r="B104" s="28"/>
      <c r="C104" s="29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</row>
    <row r="105" customFormat="false" ht="15" hidden="false" customHeight="false" outlineLevel="0" collapsed="false">
      <c r="A105" s="28"/>
      <c r="B105" s="28"/>
      <c r="C105" s="29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</row>
    <row r="106" customFormat="false" ht="15" hidden="false" customHeight="false" outlineLevel="0" collapsed="false">
      <c r="A106" s="56"/>
      <c r="B106" s="56"/>
      <c r="C106" s="57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44:K52"/>
  <mergeCells count="55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34:E34"/>
    <mergeCell ref="A35:E36"/>
    <mergeCell ref="A37:E37"/>
    <mergeCell ref="A38:E38"/>
    <mergeCell ref="A39:E39"/>
    <mergeCell ref="A40:E40"/>
    <mergeCell ref="A41:E41"/>
    <mergeCell ref="A43:K43"/>
    <mergeCell ref="A44:E44"/>
    <mergeCell ref="A45:E45"/>
    <mergeCell ref="A46:E46"/>
    <mergeCell ref="A47:E47"/>
    <mergeCell ref="A48:E48"/>
    <mergeCell ref="A49:E49"/>
    <mergeCell ref="A50:E50"/>
    <mergeCell ref="A51:E51"/>
    <mergeCell ref="A52:H52"/>
    <mergeCell ref="A54:O54"/>
    <mergeCell ref="A55:K56"/>
    <mergeCell ref="L55:O56"/>
    <mergeCell ref="A57:K57"/>
    <mergeCell ref="A58:K58"/>
    <mergeCell ref="A60:H60"/>
    <mergeCell ref="A61:C61"/>
    <mergeCell ref="D63:F63"/>
    <mergeCell ref="I63:L63"/>
    <mergeCell ref="D64:F64"/>
    <mergeCell ref="I64:L64"/>
  </mergeCells>
  <printOptions headings="false" gridLines="false" gridLinesSet="true" horizontalCentered="false" verticalCentered="false"/>
  <pageMargins left="0.511805555555556" right="0.511805555555556" top="0.634722222222222" bottom="0.551388888888889" header="0.511811023622047" footer="0.315277777777778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207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2025-01-22T12:14:09Z</dcterms:created>
  <dc:creator>Kátia Mendes Magalhães</dc:creator>
  <dc:description/>
  <dc:language>pt-BR</dc:language>
  <cp:lastModifiedBy/>
  <dcterms:modified xsi:type="dcterms:W3CDTF">2025-08-07T08:49:54Z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