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ICLINICA QUIRINOPOLIS-IPGSE" sheetId="1" state="visible" r:id="rId3"/>
  </sheets>
  <definedNames>
    <definedName function="false" hidden="false" localSheetId="0" name="_xlnm.Print_Area" vbProcedure="false">'POLICLINICA QUIRINOPOLIS-IPGSE'!$A$1:$V$62</definedName>
    <definedName function="false" hidden="false" localSheetId="0" name="_xlnm.Print_Titles" vbProcedure="false">'POLICLINICA QUIRINOPOLIS-IPGSE'!$39:$40</definedName>
    <definedName function="false" hidden="true" localSheetId="0" name="_xlnm._FilterDatabase" vbProcedure="false">'POLICLINICA QUIRINOPOLIS-IPGSE'!$A$40:$K$49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<sst xmlns="http://schemas.openxmlformats.org/spreadsheetml/2006/main" count="80" uniqueCount="64">
  <si>
    <t xml:space="preserve">Relatório Resumido da Execução Orçamentária e Financeira por Contrato de Gestão</t>
  </si>
  <si>
    <t xml:space="preserve">Mês/Ano: Janeiro a Março/2025</t>
  </si>
  <si>
    <t xml:space="preserve">Órgão Contratante: SECRETARIA DE ESTADO DA SAÚDE – SES/GO.</t>
  </si>
  <si>
    <t xml:space="preserve">CNPJ: 02.529.964/0001-57</t>
  </si>
  <si>
    <t xml:space="preserve">Organização Social Contratada :INSTITUTO DE PLANEJAMENTO E GESTAO DE SERVICOS ESPECIALIZADOS - IPGSE</t>
  </si>
  <si>
    <t xml:space="preserve">CNPJ: 18.176.322/0001-51</t>
  </si>
  <si>
    <t xml:space="preserve">Unidade Gerida: Policlínica Estadual da Região Sudoeste – Unidade Quirinópolis</t>
  </si>
  <si>
    <t xml:space="preserve">CNPJ: 18.176.322/0003-13</t>
  </si>
  <si>
    <t xml:space="preserve">Termo de Colaboração nº 93/2024 – SES e 1º Termo Aditivo.</t>
  </si>
  <si>
    <t xml:space="preserve">Vigência do Contrato de Gestão - Início 16/07/2024 Término 21/01/2025 (Termo de Colaboração nº 93/2024) e 21/01/2025 a 19/07/2025 (1º Termo Aditivo).</t>
  </si>
  <si>
    <t xml:space="preserve">Previsão de Repasse Mensal do Contrato de Gestão; R$ 2.066.154,49 (Termo de Colaboração) e R$ 2.327.041,25 (1º Termo Aditivo). Processo nº: 202400010044547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</si>
  <si>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</si>
  <si>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</si>
  <si>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</si>
  <si>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</si>
  <si>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</si>
  <si>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</si>
  <si>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</si>
  <si>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</si>
  <si>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</si>
  <si>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</si>
  <si>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</si>
  <si>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</si>
  <si>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</si>
  <si>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</si>
  <si>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</si>
  <si>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</si>
  <si>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</si>
  <si>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</si>
  <si>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</si>
  <si>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</si>
  <si>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</si>
  <si>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</si>
  <si>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</si>
  <si>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</si>
  <si>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</si>
  <si>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</si>
  <si>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</si>
  <si>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</si>
  <si>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</si>
  <si>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</si>
  <si>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</si>
  <si>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</si>
  <si>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</si>
  <si>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</si>
  <si>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</si>
  <si>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- Servidores cedidos.</t>
  </si>
  <si>
    <t xml:space="preserve">Glosa -Residentes (Programa de Residência Médica).</t>
  </si>
  <si>
    <t xml:space="preserve">Fatura de Energia Elétrica + Imposto de Renda</t>
  </si>
  <si>
    <t xml:space="preserve">26.598,47</t>
  </si>
  <si>
    <t xml:space="preserve">3.3.90.39.04</t>
  </si>
  <si>
    <t xml:space="preserve">SES/GAAL-11410</t>
  </si>
  <si>
    <t xml:space="preserve">*GlosaFundo Rescisório</t>
  </si>
  <si>
    <t xml:space="preserve">Outras Glosas.</t>
  </si>
  <si>
    <t xml:space="preserve">Valor provisionado para ajuste posterior.</t>
  </si>
  <si>
    <t xml:space="preserve">3.3.50.85.02</t>
  </si>
  <si>
    <t xml:space="preserve">SES/CGC/SUPECC-19837.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</si>
  <si>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</si>
  <si>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</si>
  <si>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</si>
  <si>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Valor Estimado no Contrato de Gestão = Custeio 
1. Valor Mensal Estimado no Contrato de Gestão - Custeio = Custeio
3. Valor informado pela área técnica - GFIN.
4. Valor Provisionado conforme Solicitação de Liquidação e Pagamento SEI Nº 69065717 (janeiro) / SEI N° 70032842 (fevereiro) / SEI N° 71117258 (março)</t>
  </si>
  <si>
    <t xml:space="preserve">8. Pagamentos (repasses – Restos a Pagar) - Repasse referente ao Custeio - Referência: dezembro/2024 Ordem de Pagamento 2024.2850.061.00116.015........R$ 66.666,17;
                                                                                                                                         Referência: julho/2024 e agosto/2024 Ordem de Pagamento 2024.2850.061.00116.016........R$ 82.405,77;
                                                                                                                                         Referência: dezembro/2024 Ordem de Pagamento 2024.2850.061.00116.016........R$ 9.344,41 (Fundo Rescisório).</t>
  </si>
  <si>
    <t xml:space="preserve">9. Pagamentos de Despesas de Exercícios Anteriores – DEA:
Diferença de dias do mês de agosto/2024, referente ao dia 31 - Referência agosto/24. Ordem de Pagamento 2025.2850.066.00069.001- R$ 55.337,85 (março)
Diferença de dias do mês de outubro/2024, referente ao dia 31 - Referência outubro/24. Ordem de Pagamento 2025.2850.066.00069.002- R$ 68.871,82 (março)
Diferença de dias do mês de dezembro/2024, referente ao dia 31 - Referência dezembro/24. Ordem de Pagamento 2025.2850.066.00069.003- R$ 68.871,82 (março)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</si>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</sst>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/yy"/>
    <numFmt numFmtId="166" formatCode="_-* #,##0.00_-;\-* #,##0.00_-;_-* \-??_-;_-@_-"/>
    <numFmt numFmtId="167" formatCode="#,##0.00"/>
    <numFmt numFmtId="168" formatCode="@"/>
    <numFmt numFmtId="169" formatCode="0"/>
    <numFmt numFmtId="170" formatCode="[$-416]mmm\-yy;@"/>
    <numFmt numFmtId="171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9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4" borderId="9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7" fillId="4" borderId="9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5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K30" activeCellId="0" sqref="K30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6.84"/>
    <col collapsed="false" customWidth="true" hidden="false" outlineLevel="0" max="7" min="4" style="1" width="16"/>
    <col collapsed="false" customWidth="true" hidden="false" outlineLevel="0" max="8" min="8" style="1" width="18.26"/>
    <col collapsed="false" customWidth="true" hidden="false" outlineLevel="0" max="10" min="9" style="1" width="16"/>
    <col collapsed="false" customWidth="true" hidden="false" outlineLevel="0" max="11" min="11" style="1" width="16.43"/>
    <col collapsed="false" customWidth="true" hidden="false" outlineLevel="0" max="15" min="12" style="1" width="15.29"/>
    <col collapsed="false" customWidth="true" hidden="false" outlineLevel="0" max="16" min="16" style="1" width="17.57"/>
    <col collapsed="false" customWidth="true" hidden="false" outlineLevel="0" max="17" min="17" style="1" width="28.57"/>
    <col collapsed="false" customWidth="true" hidden="false" outlineLevel="0" max="19" min="18" style="1" width="15.29"/>
    <col collapsed="false" customWidth="true" hidden="false" outlineLevel="0" max="21" min="20" style="1" width="15.85"/>
    <col collapsed="false" customWidth="true" hidden="false" outlineLevel="0" max="22" min="22" style="1" width="31.42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8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8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9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9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23.1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customFormat="false" ht="15.75" hidden="false" customHeight="true" outlineLevel="0" collapsed="false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32.25" hidden="false" customHeight="true" outlineLevel="0" collapsed="false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8.25" hidden="false" customHeight="tru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75" hidden="false" customHeight="true" outlineLevel="0" collapsed="false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5.5" hidden="false" customHeight="true" outlineLevel="0" collapsed="false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customFormat="false" ht="15.75" hidden="false" customHeight="true" outlineLevel="0" collapsed="false">
      <c r="A19" s="13" t="s">
        <v>13</v>
      </c>
      <c r="B19" s="14"/>
      <c r="C19" s="15" t="s">
        <v>14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customFormat="false" ht="93.75" hidden="false" customHeight="true" outlineLevel="0" collapsed="false">
      <c r="A20" s="13"/>
      <c r="B20" s="16" t="s">
        <v>15</v>
      </c>
      <c r="C20" s="17" t="s">
        <v>16</v>
      </c>
      <c r="D20" s="17" t="s">
        <v>17</v>
      </c>
      <c r="E20" s="17"/>
      <c r="F20" s="17"/>
      <c r="G20" s="17" t="s">
        <v>18</v>
      </c>
      <c r="H20" s="17"/>
      <c r="I20" s="17"/>
      <c r="J20" s="17" t="s">
        <v>19</v>
      </c>
      <c r="K20" s="17" t="s">
        <v>20</v>
      </c>
      <c r="L20" s="17"/>
      <c r="M20" s="17"/>
      <c r="N20" s="17"/>
      <c r="O20" s="17" t="s">
        <v>21</v>
      </c>
      <c r="P20" s="17"/>
      <c r="Q20" s="18" t="s">
        <v>22</v>
      </c>
      <c r="R20" s="17" t="s">
        <v>23</v>
      </c>
      <c r="S20" s="17"/>
      <c r="T20" s="17" t="s">
        <v>24</v>
      </c>
      <c r="U20" s="17"/>
      <c r="V20" s="17" t="s">
        <v>25</v>
      </c>
    </row>
    <row r="21" customFormat="false" ht="42.75" hidden="false" customHeight="true" outlineLevel="0" collapsed="false">
      <c r="A21" s="13"/>
      <c r="B21" s="16"/>
      <c r="C21" s="17"/>
      <c r="D21" s="17" t="s">
        <v>26</v>
      </c>
      <c r="E21" s="17" t="s">
        <v>27</v>
      </c>
      <c r="F21" s="17" t="s">
        <v>28</v>
      </c>
      <c r="G21" s="17" t="s">
        <v>26</v>
      </c>
      <c r="H21" s="17" t="s">
        <v>27</v>
      </c>
      <c r="I21" s="17" t="s">
        <v>28</v>
      </c>
      <c r="J21" s="17" t="s">
        <v>26</v>
      </c>
      <c r="K21" s="17" t="s">
        <v>29</v>
      </c>
      <c r="L21" s="17" t="s">
        <v>26</v>
      </c>
      <c r="M21" s="17" t="s">
        <v>27</v>
      </c>
      <c r="N21" s="17" t="s">
        <v>28</v>
      </c>
      <c r="O21" s="17" t="s">
        <v>26</v>
      </c>
      <c r="P21" s="17" t="s">
        <v>27</v>
      </c>
      <c r="Q21" s="17"/>
      <c r="R21" s="17" t="s">
        <v>26</v>
      </c>
      <c r="S21" s="17" t="s">
        <v>27</v>
      </c>
      <c r="T21" s="17" t="s">
        <v>26</v>
      </c>
      <c r="U21" s="17" t="s">
        <v>30</v>
      </c>
      <c r="V21" s="17"/>
    </row>
    <row r="22" customFormat="false" ht="12.8" hidden="false" customHeight="false" outlineLevel="0" collapsed="false">
      <c r="A22" s="19" t="s">
        <v>31</v>
      </c>
      <c r="B22" s="20" t="n">
        <v>2144420.51</v>
      </c>
      <c r="C22" s="21" t="n">
        <v>2144420.51</v>
      </c>
      <c r="D22" s="22" t="n">
        <v>15490961.41</v>
      </c>
      <c r="E22" s="22"/>
      <c r="F22" s="22"/>
      <c r="G22" s="22" t="n">
        <v>4241461.76</v>
      </c>
      <c r="H22" s="22"/>
      <c r="I22" s="22"/>
      <c r="J22" s="22" t="n">
        <v>26598.47</v>
      </c>
      <c r="K22" s="23" t="n">
        <v>45658</v>
      </c>
      <c r="L22" s="24" t="n">
        <v>2029420.51</v>
      </c>
      <c r="M22" s="25"/>
      <c r="N22" s="21"/>
      <c r="O22" s="21"/>
      <c r="P22" s="21"/>
      <c r="Q22" s="21"/>
      <c r="R22" s="24" t="n">
        <v>158416.35</v>
      </c>
      <c r="S22" s="24"/>
      <c r="T22" s="24"/>
      <c r="U22" s="21"/>
      <c r="V22" s="21" t="n">
        <f aca="false">L22+M22+N22+R22+S22+T22+U22</f>
        <v>2187836.86</v>
      </c>
    </row>
    <row r="23" customFormat="false" ht="12.8" hidden="false" customHeight="false" outlineLevel="0" collapsed="false">
      <c r="A23" s="19" t="n">
        <v>45689</v>
      </c>
      <c r="B23" s="26" t="n">
        <v>2327041.25</v>
      </c>
      <c r="C23" s="20" t="n">
        <v>2327041.25</v>
      </c>
      <c r="D23" s="22"/>
      <c r="E23" s="22"/>
      <c r="F23" s="22"/>
      <c r="G23" s="22" t="n">
        <v>2252041.25</v>
      </c>
      <c r="H23" s="22"/>
      <c r="I23" s="22"/>
      <c r="J23" s="22" t="n">
        <v>115000</v>
      </c>
      <c r="K23" s="23" t="n">
        <v>45689</v>
      </c>
      <c r="L23" s="24" t="n">
        <v>2212041.25</v>
      </c>
      <c r="M23" s="25"/>
      <c r="N23" s="21"/>
      <c r="O23" s="21"/>
      <c r="P23" s="21"/>
      <c r="Q23" s="21"/>
      <c r="R23" s="24"/>
      <c r="S23" s="24"/>
      <c r="T23" s="24"/>
      <c r="U23" s="21"/>
      <c r="V23" s="24" t="n">
        <v>2212041.25</v>
      </c>
    </row>
    <row r="24" customFormat="false" ht="12.8" hidden="false" customHeight="false" outlineLevel="0" collapsed="false">
      <c r="A24" s="19"/>
      <c r="B24" s="26"/>
      <c r="C24" s="20"/>
      <c r="D24" s="22"/>
      <c r="E24" s="22"/>
      <c r="F24" s="22"/>
      <c r="G24" s="22"/>
      <c r="H24" s="22"/>
      <c r="I24" s="22"/>
      <c r="J24" s="22"/>
      <c r="K24" s="23" t="n">
        <v>45717</v>
      </c>
      <c r="L24" s="27" t="n">
        <v>713749.5</v>
      </c>
      <c r="M24" s="25"/>
      <c r="N24" s="21"/>
      <c r="O24" s="21"/>
      <c r="P24" s="21"/>
      <c r="Q24" s="21"/>
      <c r="R24" s="24"/>
      <c r="S24" s="24"/>
      <c r="T24" s="24"/>
      <c r="U24" s="21"/>
      <c r="V24" s="27" t="n">
        <v>713749.5</v>
      </c>
    </row>
    <row r="25" customFormat="false" ht="12.8" hidden="false" customHeight="false" outlineLevel="0" collapsed="false">
      <c r="A25" s="19" t="n">
        <v>45717</v>
      </c>
      <c r="B25" s="26" t="n">
        <v>2327041.25</v>
      </c>
      <c r="C25" s="20" t="n">
        <v>2327041.25</v>
      </c>
      <c r="D25" s="22"/>
      <c r="E25" s="22"/>
      <c r="F25" s="22"/>
      <c r="G25" s="22" t="n">
        <v>2340442.78</v>
      </c>
      <c r="H25" s="22"/>
      <c r="I25" s="22"/>
      <c r="J25" s="22" t="n">
        <v>75000</v>
      </c>
      <c r="K25" s="23" t="n">
        <v>45658</v>
      </c>
      <c r="L25" s="27" t="n">
        <v>88401.53</v>
      </c>
      <c r="M25" s="25"/>
      <c r="N25" s="21"/>
      <c r="O25" s="21"/>
      <c r="P25" s="21"/>
      <c r="Q25" s="21"/>
      <c r="R25" s="24"/>
      <c r="S25" s="24"/>
      <c r="T25" s="24" t="n">
        <v>193081.49</v>
      </c>
      <c r="U25" s="21"/>
      <c r="V25" s="27" t="n">
        <f aca="false">L25+T25</f>
        <v>281483.02</v>
      </c>
    </row>
    <row r="26" customFormat="false" ht="12.8" hidden="false" customHeight="false" outlineLevel="0" collapsed="false">
      <c r="A26" s="19"/>
      <c r="B26" s="26"/>
      <c r="C26" s="20"/>
      <c r="D26" s="22"/>
      <c r="E26" s="22"/>
      <c r="F26" s="22"/>
      <c r="G26" s="22"/>
      <c r="H26" s="22"/>
      <c r="I26" s="22"/>
      <c r="J26" s="22"/>
      <c r="K26" s="23" t="n">
        <v>45717</v>
      </c>
      <c r="L26" s="27" t="n">
        <v>1538291.75</v>
      </c>
      <c r="M26" s="25"/>
      <c r="N26" s="21"/>
      <c r="O26" s="21"/>
      <c r="P26" s="21"/>
      <c r="Q26" s="21"/>
      <c r="R26" s="24"/>
      <c r="S26" s="24"/>
      <c r="T26" s="24"/>
      <c r="U26" s="21"/>
      <c r="V26" s="27" t="n">
        <f aca="false">L26</f>
        <v>1538291.75</v>
      </c>
    </row>
    <row r="27" customFormat="false" ht="12.8" hidden="false" customHeight="false" outlineLevel="0" collapsed="false">
      <c r="A27" s="19"/>
      <c r="B27" s="26"/>
      <c r="C27" s="20"/>
      <c r="D27" s="22"/>
      <c r="E27" s="22"/>
      <c r="F27" s="22"/>
      <c r="G27" s="22"/>
      <c r="H27" s="22"/>
      <c r="I27" s="22"/>
      <c r="J27" s="22"/>
      <c r="K27" s="23" t="n">
        <v>45748</v>
      </c>
      <c r="L27" s="28" t="n">
        <v>713749.5</v>
      </c>
      <c r="M27" s="25"/>
      <c r="N27" s="21"/>
      <c r="O27" s="21"/>
      <c r="P27" s="21"/>
      <c r="Q27" s="21"/>
      <c r="R27" s="24"/>
      <c r="S27" s="24"/>
      <c r="T27" s="24"/>
      <c r="U27" s="21"/>
      <c r="V27" s="27" t="n">
        <f aca="false">L27</f>
        <v>713749.5</v>
      </c>
    </row>
    <row r="28" customFormat="false" ht="12.8" hidden="false" customHeight="false" outlineLevel="0" collapsed="false">
      <c r="A28" s="29"/>
      <c r="B28" s="30" t="n">
        <f aca="false">SUM(B22:B27)</f>
        <v>6798503.01</v>
      </c>
      <c r="C28" s="31" t="n">
        <f aca="false">SUM(C22:C27)</f>
        <v>6798503.01</v>
      </c>
      <c r="D28" s="31" t="n">
        <f aca="false">SUM(D22:D27)</f>
        <v>15490961.41</v>
      </c>
      <c r="E28" s="31"/>
      <c r="F28" s="31"/>
      <c r="G28" s="31" t="n">
        <f aca="false">SUM(G22:G27)</f>
        <v>8833945.79</v>
      </c>
      <c r="H28" s="31"/>
      <c r="I28" s="31"/>
      <c r="J28" s="31" t="n">
        <f aca="false">SUM(J22:J27)</f>
        <v>216598.47</v>
      </c>
      <c r="K28" s="31"/>
      <c r="L28" s="31" t="n">
        <f aca="false">SUM(L22:L27)</f>
        <v>7295654.04</v>
      </c>
      <c r="M28" s="31"/>
      <c r="N28" s="31"/>
      <c r="O28" s="31"/>
      <c r="P28" s="31"/>
      <c r="Q28" s="31"/>
      <c r="R28" s="31" t="n">
        <f aca="false">SUM(R22:R22)</f>
        <v>158416.35</v>
      </c>
      <c r="S28" s="31"/>
      <c r="T28" s="31" t="n">
        <f aca="false">SUM(T22:T27)</f>
        <v>193081.49</v>
      </c>
      <c r="U28" s="31"/>
      <c r="V28" s="31" t="n">
        <f aca="false">SUM(V22:V27)</f>
        <v>7647151.88</v>
      </c>
    </row>
    <row r="29" customFormat="false" ht="15.75" hidden="false" customHeight="false" outlineLevel="0" collapsed="false">
      <c r="A29" s="32"/>
      <c r="B29" s="32"/>
      <c r="C29" s="3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customFormat="false" ht="43.5" hidden="false" customHeight="true" outlineLevel="0" collapsed="false">
      <c r="A30" s="34" t="s">
        <v>32</v>
      </c>
      <c r="B30" s="34"/>
      <c r="C30" s="34"/>
      <c r="D30" s="34"/>
      <c r="E30" s="34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customFormat="false" ht="15" hidden="false" customHeight="true" outlineLevel="0" collapsed="false">
      <c r="A31" s="35" t="s">
        <v>33</v>
      </c>
      <c r="B31" s="35"/>
      <c r="C31" s="35"/>
      <c r="D31" s="35"/>
      <c r="E31" s="3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customFormat="false" ht="15" hidden="false" customHeight="false" outlineLevel="0" collapsed="false">
      <c r="A32" s="35"/>
      <c r="B32" s="35"/>
      <c r="C32" s="35"/>
      <c r="D32" s="35"/>
      <c r="E32" s="35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customFormat="false" ht="28.5" hidden="false" customHeight="true" outlineLevel="0" collapsed="false">
      <c r="A33" s="36" t="s">
        <v>34</v>
      </c>
      <c r="B33" s="36"/>
      <c r="C33" s="36"/>
      <c r="D33" s="36"/>
      <c r="E33" s="36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customFormat="false" ht="15" hidden="false" customHeight="true" outlineLevel="0" collapsed="false">
      <c r="A34" s="36" t="s">
        <v>35</v>
      </c>
      <c r="B34" s="36"/>
      <c r="C34" s="36"/>
      <c r="D34" s="36"/>
      <c r="E34" s="36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customFormat="false" ht="15" hidden="false" customHeight="true" outlineLevel="0" collapsed="false">
      <c r="A35" s="36" t="s">
        <v>36</v>
      </c>
      <c r="B35" s="36"/>
      <c r="C35" s="36"/>
      <c r="D35" s="36"/>
      <c r="E35" s="36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customFormat="false" ht="15" hidden="false" customHeight="true" outlineLevel="0" collapsed="false">
      <c r="A36" s="36" t="s">
        <v>37</v>
      </c>
      <c r="B36" s="36"/>
      <c r="C36" s="36"/>
      <c r="D36" s="36"/>
      <c r="E36" s="36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customFormat="false" ht="15" hidden="false" customHeight="true" outlineLevel="0" collapsed="false">
      <c r="A37" s="36" t="s">
        <v>38</v>
      </c>
      <c r="B37" s="36"/>
      <c r="C37" s="36"/>
      <c r="D37" s="36"/>
      <c r="E37" s="36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customFormat="false" ht="15" hidden="false" customHeight="false" outlineLevel="0" collapsed="false">
      <c r="A38" s="32"/>
      <c r="B38" s="32"/>
      <c r="C38" s="33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customFormat="false" ht="15.75" hidden="false" customHeight="true" outlineLevel="0" collapsed="false">
      <c r="A39" s="37" t="s">
        <v>39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customFormat="false" ht="38.25" hidden="false" customHeight="true" outlineLevel="0" collapsed="false">
      <c r="A40" s="35" t="s">
        <v>33</v>
      </c>
      <c r="B40" s="35"/>
      <c r="C40" s="35"/>
      <c r="D40" s="35"/>
      <c r="E40" s="35"/>
      <c r="F40" s="35" t="s">
        <v>40</v>
      </c>
      <c r="G40" s="35" t="s">
        <v>41</v>
      </c>
      <c r="H40" s="35" t="s">
        <v>42</v>
      </c>
      <c r="I40" s="35" t="s">
        <v>43</v>
      </c>
      <c r="J40" s="35" t="s">
        <v>44</v>
      </c>
      <c r="K40" s="35" t="s">
        <v>45</v>
      </c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</row>
    <row r="41" customFormat="false" ht="15" hidden="true" customHeight="true" outlineLevel="0" collapsed="false">
      <c r="A41" s="36" t="s">
        <v>46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2"/>
      <c r="M41" s="32"/>
      <c r="N41" s="32"/>
      <c r="O41" s="32"/>
      <c r="P41" s="38"/>
      <c r="Q41" s="32"/>
      <c r="R41" s="32"/>
      <c r="S41" s="32"/>
      <c r="T41" s="32"/>
      <c r="U41" s="32"/>
      <c r="V41" s="32"/>
    </row>
    <row r="42" customFormat="false" ht="15" hidden="true" customHeight="true" outlineLevel="0" collapsed="false">
      <c r="A42" s="36" t="s">
        <v>47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2"/>
      <c r="M42" s="32"/>
      <c r="N42" s="32"/>
      <c r="O42" s="32"/>
      <c r="P42" s="38"/>
      <c r="Q42" s="32"/>
      <c r="R42" s="32"/>
      <c r="S42" s="32"/>
      <c r="T42" s="32"/>
      <c r="U42" s="32"/>
      <c r="V42" s="32"/>
    </row>
    <row r="43" customFormat="false" ht="35.8" hidden="false" customHeight="true" outlineLevel="0" collapsed="false">
      <c r="A43" s="36" t="s">
        <v>48</v>
      </c>
      <c r="B43" s="36"/>
      <c r="C43" s="36"/>
      <c r="D43" s="36"/>
      <c r="E43" s="36"/>
      <c r="F43" s="39" t="s">
        <v>49</v>
      </c>
      <c r="G43" s="40" t="s">
        <v>50</v>
      </c>
      <c r="H43" s="41" t="n">
        <v>201700010019675</v>
      </c>
      <c r="I43" s="42" t="n">
        <v>45658</v>
      </c>
      <c r="J43" s="42" t="n">
        <v>45658</v>
      </c>
      <c r="K43" s="40" t="s">
        <v>51</v>
      </c>
      <c r="L43" s="32"/>
      <c r="M43" s="32"/>
      <c r="N43" s="32"/>
      <c r="O43" s="32"/>
      <c r="P43" s="38"/>
      <c r="Q43" s="32"/>
      <c r="R43" s="32"/>
      <c r="S43" s="32"/>
      <c r="T43" s="32"/>
      <c r="U43" s="32"/>
      <c r="V43" s="32"/>
    </row>
    <row r="44" customFormat="false" ht="15" hidden="true" customHeight="true" outlineLevel="0" collapsed="false">
      <c r="A44" s="36" t="s">
        <v>52</v>
      </c>
      <c r="B44" s="36"/>
      <c r="C44" s="36"/>
      <c r="D44" s="36"/>
      <c r="E44" s="36"/>
      <c r="F44" s="43"/>
      <c r="G44" s="40"/>
      <c r="H44" s="44"/>
      <c r="I44" s="42"/>
      <c r="J44" s="42"/>
      <c r="K44" s="36"/>
      <c r="L44" s="32"/>
      <c r="M44" s="32"/>
      <c r="N44" s="32"/>
      <c r="O44" s="32"/>
      <c r="P44" s="38"/>
      <c r="Q44" s="32"/>
      <c r="R44" s="32"/>
      <c r="S44" s="32"/>
      <c r="T44" s="32"/>
      <c r="U44" s="32"/>
      <c r="V44" s="32"/>
    </row>
    <row r="45" customFormat="false" ht="15" hidden="true" customHeight="true" outlineLevel="0" collapsed="false">
      <c r="A45" s="36" t="s">
        <v>53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2"/>
      <c r="M45" s="32"/>
      <c r="N45" s="32"/>
      <c r="O45" s="32"/>
      <c r="P45" s="38"/>
      <c r="Q45" s="32"/>
      <c r="R45" s="32"/>
      <c r="S45" s="32"/>
      <c r="T45" s="32"/>
      <c r="U45" s="32"/>
      <c r="V45" s="32"/>
    </row>
    <row r="46" customFormat="false" ht="37.3" hidden="false" customHeight="true" outlineLevel="0" collapsed="false">
      <c r="A46" s="36" t="s">
        <v>54</v>
      </c>
      <c r="B46" s="36"/>
      <c r="C46" s="36"/>
      <c r="D46" s="36"/>
      <c r="E46" s="36"/>
      <c r="F46" s="45" t="n">
        <v>115000</v>
      </c>
      <c r="G46" s="46" t="s">
        <v>55</v>
      </c>
      <c r="H46" s="47" t="n">
        <v>202400010044547</v>
      </c>
      <c r="I46" s="48" t="n">
        <v>45689</v>
      </c>
      <c r="J46" s="48" t="n">
        <v>45689</v>
      </c>
      <c r="K46" s="46" t="s">
        <v>56</v>
      </c>
      <c r="L46" s="32"/>
      <c r="M46" s="32"/>
      <c r="N46" s="32"/>
      <c r="O46" s="32"/>
      <c r="P46" s="38"/>
      <c r="Q46" s="32"/>
      <c r="R46" s="32"/>
      <c r="S46" s="32"/>
      <c r="T46" s="32"/>
      <c r="U46" s="32"/>
      <c r="V46" s="32"/>
    </row>
    <row r="47" customFormat="false" ht="37.3" hidden="false" customHeight="true" outlineLevel="0" collapsed="false">
      <c r="A47" s="36" t="s">
        <v>54</v>
      </c>
      <c r="B47" s="36"/>
      <c r="C47" s="36"/>
      <c r="D47" s="36"/>
      <c r="E47" s="36"/>
      <c r="F47" s="45" t="n">
        <v>75000</v>
      </c>
      <c r="G47" s="46" t="s">
        <v>55</v>
      </c>
      <c r="H47" s="47" t="n">
        <v>202400010044547</v>
      </c>
      <c r="I47" s="48" t="n">
        <v>45717</v>
      </c>
      <c r="J47" s="48" t="n">
        <v>45717</v>
      </c>
      <c r="K47" s="46" t="s">
        <v>56</v>
      </c>
      <c r="L47" s="32"/>
      <c r="M47" s="32"/>
      <c r="N47" s="32"/>
      <c r="O47" s="32"/>
      <c r="P47" s="38"/>
      <c r="Q47" s="32"/>
      <c r="R47" s="32"/>
      <c r="S47" s="32"/>
      <c r="T47" s="32"/>
      <c r="U47" s="32"/>
      <c r="V47" s="32"/>
    </row>
    <row r="48" customFormat="false" ht="15" hidden="false" customHeight="true" outlineLevel="0" collapsed="false">
      <c r="A48" s="49" t="s">
        <v>57</v>
      </c>
      <c r="B48" s="49"/>
      <c r="C48" s="49"/>
      <c r="D48" s="49"/>
      <c r="E48" s="49"/>
      <c r="F48" s="50" t="n">
        <f aca="false">F43+F46+F47</f>
        <v>216598.47</v>
      </c>
      <c r="G48" s="51"/>
      <c r="H48" s="51"/>
      <c r="I48" s="51"/>
      <c r="J48" s="51"/>
      <c r="K48" s="51"/>
      <c r="L48" s="32"/>
      <c r="M48" s="32"/>
      <c r="N48" s="32"/>
      <c r="O48" s="32"/>
      <c r="P48" s="38"/>
      <c r="Q48" s="32"/>
      <c r="R48" s="32"/>
      <c r="S48" s="32"/>
      <c r="T48" s="32"/>
      <c r="U48" s="32"/>
      <c r="V48" s="32"/>
    </row>
    <row r="49" customFormat="false" ht="15" hidden="true" customHeight="true" outlineLevel="0" collapsed="false">
      <c r="A49" s="52" t="s">
        <v>58</v>
      </c>
      <c r="B49" s="52"/>
      <c r="C49" s="52"/>
      <c r="D49" s="52"/>
      <c r="E49" s="52"/>
      <c r="F49" s="52"/>
      <c r="G49" s="52"/>
      <c r="H49" s="52"/>
      <c r="I49" s="38"/>
      <c r="J49" s="38"/>
      <c r="K49" s="38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customFormat="false" ht="15" hidden="false" customHeight="true" outlineLevel="0" collapsed="false">
      <c r="A50" s="52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</row>
    <row r="51" customFormat="false" ht="12.8" hidden="false" customHeight="true" outlineLevel="0" collapsed="false">
      <c r="A51" s="53" t="s">
        <v>59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32"/>
      <c r="Q51" s="32"/>
      <c r="R51" s="32"/>
      <c r="S51" s="32"/>
      <c r="T51" s="32"/>
      <c r="U51" s="32"/>
      <c r="V51" s="32"/>
    </row>
    <row r="52" customFormat="false" ht="21" hidden="false" customHeight="true" outlineLevel="0" collapsed="false">
      <c r="A52" s="54" t="s">
        <v>60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5"/>
      <c r="N52" s="55"/>
      <c r="O52" s="55"/>
      <c r="P52" s="32"/>
      <c r="Q52" s="32"/>
      <c r="R52" s="32"/>
      <c r="S52" s="32"/>
      <c r="T52" s="32"/>
      <c r="U52" s="32"/>
      <c r="V52" s="32"/>
    </row>
    <row r="53" customFormat="false" ht="60.4" hidden="false" customHeight="true" outlineLevel="0" collapsed="false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5"/>
      <c r="M53" s="55"/>
      <c r="N53" s="55"/>
      <c r="O53" s="55"/>
      <c r="P53" s="32"/>
      <c r="Q53" s="32"/>
      <c r="R53" s="32"/>
      <c r="S53" s="32"/>
      <c r="T53" s="32"/>
      <c r="U53" s="32"/>
      <c r="V53" s="32"/>
    </row>
    <row r="54" customFormat="false" ht="61.15" hidden="false" customHeight="true" outlineLevel="0" collapsed="false">
      <c r="A54" s="56" t="s">
        <v>61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7"/>
      <c r="M54" s="57"/>
      <c r="N54" s="57"/>
      <c r="O54" s="57"/>
      <c r="P54" s="32"/>
      <c r="Q54" s="32"/>
      <c r="R54" s="32"/>
      <c r="S54" s="32"/>
      <c r="T54" s="32"/>
      <c r="U54" s="32"/>
      <c r="V54" s="32"/>
    </row>
    <row r="55" customFormat="false" ht="69.4" hidden="false" customHeight="true" outlineLevel="0" collapsed="false">
      <c r="A55" s="56" t="s">
        <v>62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7"/>
      <c r="M55" s="57"/>
      <c r="N55" s="57"/>
      <c r="O55" s="57"/>
      <c r="P55" s="32"/>
      <c r="Q55" s="32"/>
      <c r="R55" s="32"/>
      <c r="S55" s="32"/>
      <c r="T55" s="32"/>
      <c r="U55" s="32"/>
      <c r="V55" s="32"/>
    </row>
    <row r="56" customFormat="false" ht="12.8" hidden="false" customHeight="false" outlineLevel="0" collapsed="false">
      <c r="A56" s="32"/>
      <c r="B56" s="32"/>
      <c r="C56" s="33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</row>
    <row r="57" customFormat="false" ht="15" hidden="false" customHeight="true" outlineLevel="0" collapsed="false">
      <c r="A57" s="58" t="s">
        <v>63</v>
      </c>
      <c r="B57" s="58"/>
      <c r="C57" s="58"/>
      <c r="D57" s="58"/>
      <c r="E57" s="58"/>
      <c r="F57" s="58"/>
      <c r="G57" s="58"/>
      <c r="H57" s="58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</row>
    <row r="58" customFormat="false" ht="38.25" hidden="false" customHeight="true" outlineLevel="0" collapsed="false">
      <c r="A58" s="59"/>
      <c r="B58" s="59"/>
      <c r="C58" s="59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</row>
    <row r="59" customFormat="false" ht="15" hidden="false" customHeight="false" outlineLevel="0" collapsed="false">
      <c r="A59" s="32"/>
      <c r="B59" s="32"/>
      <c r="C59" s="33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</row>
    <row r="60" customFormat="false" ht="15" hidden="false" customHeight="true" outlineLevel="0" collapsed="false">
      <c r="A60" s="32"/>
      <c r="B60" s="32"/>
      <c r="C60" s="33"/>
      <c r="D60" s="60"/>
      <c r="E60" s="60"/>
      <c r="F60" s="60"/>
      <c r="I60" s="60"/>
      <c r="J60" s="60"/>
      <c r="K60" s="60"/>
      <c r="L60" s="60"/>
      <c r="M60" s="32"/>
      <c r="N60" s="32"/>
      <c r="O60" s="32"/>
      <c r="P60" s="32"/>
      <c r="Q60" s="32"/>
      <c r="R60" s="32"/>
      <c r="S60" s="32"/>
      <c r="T60" s="32"/>
      <c r="U60" s="32"/>
      <c r="V60" s="32"/>
    </row>
    <row r="61" customFormat="false" ht="32.25" hidden="false" customHeight="true" outlineLevel="0" collapsed="false">
      <c r="A61" s="61"/>
      <c r="B61" s="61"/>
      <c r="C61" s="33"/>
      <c r="D61" s="60"/>
      <c r="E61" s="60"/>
      <c r="F61" s="60"/>
      <c r="I61" s="60"/>
      <c r="J61" s="60"/>
      <c r="K61" s="60"/>
      <c r="L61" s="60"/>
      <c r="M61" s="32"/>
      <c r="N61" s="32"/>
      <c r="O61" s="32"/>
      <c r="P61" s="32"/>
      <c r="Q61" s="32"/>
      <c r="R61" s="32"/>
      <c r="S61" s="32"/>
      <c r="T61" s="32"/>
      <c r="U61" s="32"/>
      <c r="V61" s="32"/>
    </row>
    <row r="62" customFormat="false" ht="15" hidden="false" customHeight="false" outlineLevel="0" collapsed="false">
      <c r="A62" s="32"/>
      <c r="B62" s="32"/>
      <c r="C62" s="33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</row>
    <row r="63" customFormat="false" ht="15" hidden="false" customHeight="false" outlineLevel="0" collapsed="false">
      <c r="A63" s="32"/>
      <c r="B63" s="32"/>
      <c r="C63" s="33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</row>
    <row r="64" customFormat="false" ht="15" hidden="false" customHeight="false" outlineLevel="0" collapsed="false">
      <c r="A64" s="32"/>
      <c r="B64" s="32"/>
      <c r="C64" s="33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</row>
    <row r="65" customFormat="false" ht="15" hidden="false" customHeight="false" outlineLevel="0" collapsed="false">
      <c r="A65" s="32"/>
      <c r="B65" s="32"/>
      <c r="C65" s="33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</row>
    <row r="66" customFormat="false" ht="15" hidden="false" customHeight="false" outlineLevel="0" collapsed="false">
      <c r="A66" s="32"/>
      <c r="B66" s="32"/>
      <c r="C66" s="33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</row>
    <row r="67" customFormat="false" ht="15" hidden="false" customHeight="false" outlineLevel="0" collapsed="false">
      <c r="A67" s="32"/>
      <c r="B67" s="32"/>
      <c r="C67" s="33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</row>
    <row r="68" customFormat="false" ht="15" hidden="false" customHeight="false" outlineLevel="0" collapsed="false">
      <c r="A68" s="32"/>
      <c r="B68" s="32"/>
      <c r="C68" s="33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</row>
    <row r="69" customFormat="false" ht="15" hidden="false" customHeight="false" outlineLevel="0" collapsed="false">
      <c r="A69" s="32"/>
      <c r="B69" s="32"/>
      <c r="C69" s="33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</row>
    <row r="70" customFormat="false" ht="15" hidden="false" customHeight="false" outlineLevel="0" collapsed="false">
      <c r="A70" s="32"/>
      <c r="B70" s="32"/>
      <c r="C70" s="33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</row>
    <row r="71" customFormat="false" ht="15" hidden="false" customHeight="false" outlineLevel="0" collapsed="false">
      <c r="A71" s="32"/>
      <c r="B71" s="32"/>
      <c r="C71" s="33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</row>
    <row r="72" customFormat="false" ht="15" hidden="false" customHeight="false" outlineLevel="0" collapsed="false">
      <c r="A72" s="32"/>
      <c r="B72" s="32"/>
      <c r="C72" s="33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</row>
    <row r="73" customFormat="false" ht="15" hidden="false" customHeight="false" outlineLevel="0" collapsed="false">
      <c r="A73" s="32"/>
      <c r="B73" s="32"/>
      <c r="C73" s="33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</row>
    <row r="74" customFormat="false" ht="15" hidden="false" customHeight="false" outlineLevel="0" collapsed="false">
      <c r="A74" s="32"/>
      <c r="B74" s="32"/>
      <c r="C74" s="33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</row>
    <row r="75" customFormat="false" ht="15" hidden="false" customHeight="false" outlineLevel="0" collapsed="false">
      <c r="A75" s="32"/>
      <c r="B75" s="32"/>
      <c r="C75" s="33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</row>
    <row r="76" customFormat="false" ht="15" hidden="false" customHeight="false" outlineLevel="0" collapsed="false">
      <c r="A76" s="32"/>
      <c r="B76" s="32"/>
      <c r="C76" s="33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</row>
    <row r="77" customFormat="false" ht="15" hidden="false" customHeight="false" outlineLevel="0" collapsed="false">
      <c r="A77" s="32"/>
      <c r="B77" s="32"/>
      <c r="C77" s="33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</row>
    <row r="78" customFormat="false" ht="15" hidden="false" customHeight="false" outlineLevel="0" collapsed="false">
      <c r="A78" s="32"/>
      <c r="B78" s="32"/>
      <c r="C78" s="33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</row>
    <row r="79" customFormat="false" ht="15" hidden="false" customHeight="false" outlineLevel="0" collapsed="false">
      <c r="A79" s="32"/>
      <c r="B79" s="32"/>
      <c r="C79" s="33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</row>
    <row r="80" customFormat="false" ht="15" hidden="false" customHeight="false" outlineLevel="0" collapsed="false">
      <c r="A80" s="32"/>
      <c r="B80" s="32"/>
      <c r="C80" s="33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</row>
    <row r="81" customFormat="false" ht="15" hidden="false" customHeight="false" outlineLevel="0" collapsed="false">
      <c r="A81" s="32"/>
      <c r="B81" s="32"/>
      <c r="C81" s="33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</row>
    <row r="82" customFormat="false" ht="15" hidden="false" customHeight="false" outlineLevel="0" collapsed="false">
      <c r="A82" s="32"/>
      <c r="B82" s="32"/>
      <c r="C82" s="33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</row>
    <row r="83" customFormat="false" ht="15" hidden="false" customHeight="false" outlineLevel="0" collapsed="false">
      <c r="A83" s="32"/>
      <c r="B83" s="32"/>
      <c r="C83" s="33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</row>
    <row r="84" customFormat="false" ht="15" hidden="false" customHeight="false" outlineLevel="0" collapsed="false">
      <c r="A84" s="32"/>
      <c r="B84" s="32"/>
      <c r="C84" s="33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</row>
    <row r="85" customFormat="false" ht="15" hidden="false" customHeight="false" outlineLevel="0" collapsed="false">
      <c r="A85" s="32"/>
      <c r="B85" s="32"/>
      <c r="C85" s="33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</row>
    <row r="86" customFormat="false" ht="15" hidden="false" customHeight="false" outlineLevel="0" collapsed="false">
      <c r="A86" s="32"/>
      <c r="B86" s="32"/>
      <c r="C86" s="33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customFormat="false" ht="15" hidden="false" customHeight="false" outlineLevel="0" collapsed="false">
      <c r="A87" s="32"/>
      <c r="B87" s="32"/>
      <c r="C87" s="33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</row>
    <row r="88" customFormat="false" ht="15" hidden="false" customHeight="false" outlineLevel="0" collapsed="false">
      <c r="A88" s="32"/>
      <c r="B88" s="32"/>
      <c r="C88" s="33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</row>
    <row r="89" customFormat="false" ht="15" hidden="false" customHeight="false" outlineLevel="0" collapsed="false">
      <c r="A89" s="32"/>
      <c r="B89" s="32"/>
      <c r="C89" s="33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</row>
    <row r="90" customFormat="false" ht="15" hidden="false" customHeight="false" outlineLevel="0" collapsed="false">
      <c r="A90" s="32"/>
      <c r="B90" s="32"/>
      <c r="C90" s="33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</row>
    <row r="91" customFormat="false" ht="15" hidden="false" customHeight="false" outlineLevel="0" collapsed="false">
      <c r="A91" s="32"/>
      <c r="B91" s="32"/>
      <c r="C91" s="33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</row>
    <row r="92" customFormat="false" ht="15" hidden="false" customHeight="false" outlineLevel="0" collapsed="false">
      <c r="A92" s="32"/>
      <c r="B92" s="32"/>
      <c r="C92" s="33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</row>
    <row r="93" customFormat="false" ht="15" hidden="false" customHeight="false" outlineLevel="0" collapsed="false">
      <c r="A93" s="32"/>
      <c r="B93" s="32"/>
      <c r="C93" s="33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</row>
    <row r="94" customFormat="false" ht="15" hidden="false" customHeight="false" outlineLevel="0" collapsed="false">
      <c r="A94" s="32"/>
      <c r="B94" s="32"/>
      <c r="C94" s="33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</row>
    <row r="95" customFormat="false" ht="15" hidden="false" customHeight="false" outlineLevel="0" collapsed="false">
      <c r="A95" s="32"/>
      <c r="B95" s="32"/>
      <c r="C95" s="33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</row>
    <row r="96" customFormat="false" ht="15" hidden="false" customHeight="false" outlineLevel="0" collapsed="false">
      <c r="A96" s="32"/>
      <c r="B96" s="32"/>
      <c r="C96" s="33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</row>
    <row r="97" customFormat="false" ht="15" hidden="false" customHeight="false" outlineLevel="0" collapsed="false">
      <c r="A97" s="32"/>
      <c r="B97" s="32"/>
      <c r="C97" s="33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</row>
    <row r="98" customFormat="false" ht="15" hidden="false" customHeight="false" outlineLevel="0" collapsed="false">
      <c r="A98" s="32"/>
      <c r="B98" s="32"/>
      <c r="C98" s="33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</row>
    <row r="99" customFormat="false" ht="15" hidden="false" customHeight="false" outlineLevel="0" collapsed="false">
      <c r="A99" s="32"/>
      <c r="B99" s="32"/>
      <c r="C99" s="33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</row>
    <row r="100" customFormat="false" ht="15" hidden="false" customHeight="false" outlineLevel="0" collapsed="false">
      <c r="A100" s="32"/>
      <c r="B100" s="32"/>
      <c r="C100" s="33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</row>
    <row r="101" customFormat="false" ht="15" hidden="false" customHeight="false" outlineLevel="0" collapsed="false">
      <c r="A101" s="32"/>
      <c r="B101" s="32"/>
      <c r="C101" s="33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</row>
    <row r="102" customFormat="false" ht="15" hidden="false" customHeight="false" outlineLevel="0" collapsed="false">
      <c r="A102" s="32"/>
      <c r="B102" s="32"/>
      <c r="C102" s="33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</row>
    <row r="103" customFormat="false" ht="15" hidden="false" customHeight="false" outlineLevel="0" collapsed="false">
      <c r="A103" s="62"/>
      <c r="B103" s="62"/>
      <c r="C103" s="63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0:K49"/>
  <mergeCells count="56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0:E30"/>
    <mergeCell ref="A31:E32"/>
    <mergeCell ref="A33:E33"/>
    <mergeCell ref="A34:E34"/>
    <mergeCell ref="A35:E35"/>
    <mergeCell ref="A36:E36"/>
    <mergeCell ref="A37:E37"/>
    <mergeCell ref="A39:K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H49"/>
    <mergeCell ref="A51:O51"/>
    <mergeCell ref="A52:K53"/>
    <mergeCell ref="L52:O53"/>
    <mergeCell ref="A54:K54"/>
    <mergeCell ref="A55:K55"/>
    <mergeCell ref="A57:H57"/>
    <mergeCell ref="A58:C58"/>
    <mergeCell ref="D60:F60"/>
    <mergeCell ref="I60:L60"/>
    <mergeCell ref="D61:F61"/>
    <mergeCell ref="I61:L61"/>
  </mergeCells>
  <printOptions headings="false" gridLines="false" gridLinesSet="true" horizontalCentered="false" verticalCentered="false"/>
  <pageMargins left="0.511805555555556" right="0.511805555555556" top="0.634722222222222" bottom="0.551388888888889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2025-01-22T12:14:09Z</dcterms:created>
  <dc:creator>Kátia Mendes Magalhães</dc:creator>
  <dc:description/>
  <dc:language>pt-BR</dc:language>
  <cp:lastModifiedBy/>
  <dcterms:modified xsi:type="dcterms:W3CDTF">2025-06-16T14:51:09Z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