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19, 2020, 2021 e 2022\por unidade planilhas 2019 a 2022\2021\"/>
    </mc:Choice>
  </mc:AlternateContent>
  <xr:revisionPtr revIDLastSave="0" documentId="13_ncr:1_{32C5704F-AFCE-4A96-ACEA-2DC4C619911B}" xr6:coauthVersionLast="47" xr6:coauthVersionMax="47" xr10:uidLastSave="{00000000-0000-0000-0000-000000000000}"/>
  <bookViews>
    <workbookView xWindow="-25320" yWindow="285" windowWidth="25440" windowHeight="15270" xr2:uid="{D16E017C-EE8B-423A-BDAE-C67DC7B632F1}"/>
  </bookViews>
  <sheets>
    <sheet name="HERSO-IPGSE" sheetId="1" r:id="rId1"/>
  </sheets>
  <definedNames>
    <definedName name="_xlnm.Print_Area" localSheetId="0">'HERSO-IPGSE'!$A$1:$V$95</definedName>
    <definedName name="_xlnm.Print_Titles" localSheetId="0">'HERSO-IPGSE'!$56:$57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2" i="1" l="1" a="1"/>
  <c r="L82" i="1" s="1"/>
  <c r="L81" i="1" a="1"/>
  <c r="L81" i="1" s="1"/>
  <c r="L80" i="1" a="1"/>
  <c r="L80" i="1" s="1"/>
  <c r="L79" i="1" a="1"/>
  <c r="L79" i="1" s="1"/>
  <c r="L78" i="1" a="1"/>
  <c r="L78" i="1" s="1"/>
  <c r="L77" i="1"/>
  <c r="L77" i="1" a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/>
  <c r="L71" i="1" a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/>
  <c r="L65" i="1" a="1"/>
  <c r="F65" i="1"/>
  <c r="F83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/>
  <c r="L59" i="1" a="1"/>
  <c r="L58" i="1" a="1"/>
  <c r="L58" i="1" s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29" i="1"/>
  <c r="V28" i="1"/>
  <c r="V27" i="1"/>
  <c r="V26" i="1"/>
  <c r="V25" i="1"/>
  <c r="V24" i="1"/>
  <c r="V23" i="1"/>
  <c r="V22" i="1"/>
  <c r="V4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58" authorId="0" shapeId="0" xr:uid="{5271864E-E0D2-449E-B5A3-E0E75B681146}">
      <text>
        <r>
          <rPr>
            <sz val="10"/>
            <rFont val="Arial"/>
            <family val="2"/>
          </rPr>
          <t xml:space="preserve">FOLHA - REFERÊNCIA MAR/21- LANÇADO PLANILHA PAGAMENTO GEFIC EM ABR/21.
</t>
        </r>
      </text>
    </comment>
    <comment ref="F59" authorId="0" shapeId="0" xr:uid="{A583ED2D-A4B0-4FF2-B653-C9DCA629EE44}">
      <text>
        <r>
          <rPr>
            <sz val="10"/>
            <rFont val="Arial"/>
            <family val="2"/>
          </rPr>
          <t xml:space="preserve">FOLHA DE PESSOAL LANÇADA NA PLANILHA DE MAR/21:
.
DIAS VIGENTES DE JAN/21.......................R$ 267.290,07
</t>
        </r>
      </text>
    </comment>
    <comment ref="F60" authorId="0" shapeId="0" xr:uid="{60971A69-77E7-4DD5-8BFC-1F053D4AADA1}">
      <text>
        <r>
          <rPr>
            <sz val="10"/>
            <rFont val="Arial"/>
            <family val="2"/>
          </rPr>
          <t xml:space="preserve">FOLHA DE PESSOAL LANÇADA NA PLANILHA DE MAR/21:
FEVEREIRO/21..................................................R$ 1.521.458,52
.
</t>
        </r>
      </text>
    </comment>
    <comment ref="F61" authorId="0" shapeId="0" xr:uid="{FFAF291D-7372-41C5-8B40-54D1B0A9800E}">
      <text>
        <r>
          <rPr>
            <sz val="10"/>
            <rFont val="Arial"/>
            <family val="2"/>
          </rPr>
          <t xml:space="preserve">FOLHA DE PESSOAL LANÇADA NA PLANILHA DE MAR/21:
FOLHA - REFERÊNCIA ABR/21- LANÇADO PLANILHA PAGAMENTO GEFIC EM MAI/21..............................R$ 1.644.535,50
</t>
        </r>
      </text>
    </comment>
    <comment ref="F62" authorId="0" shapeId="0" xr:uid="{56EB1539-F902-48A0-96D5-0A9D57690306}">
      <text>
        <r>
          <rPr>
            <sz val="10"/>
            <rFont val="Arial"/>
            <family val="2"/>
          </rPr>
          <t xml:space="preserve">FOLHA - REFERÊNCIA MAI/21- LANÇADO PLANILHA PAGAMENTO GEFIC EM JUN/21.
</t>
        </r>
      </text>
    </comment>
    <comment ref="F63" authorId="0" shapeId="0" xr:uid="{959586BE-0870-40EF-8693-A23DA8F98CAF}">
      <text>
        <r>
          <rPr>
            <sz val="10"/>
            <rFont val="Arial"/>
            <family val="2"/>
          </rPr>
          <t xml:space="preserve">FOLHA - REFERÊNCIA JUN/21- LANÇADO PLANILHA PAGAMENTO GEFIC EM JUL/21.
</t>
        </r>
      </text>
    </comment>
    <comment ref="F64" authorId="0" shapeId="0" xr:uid="{6DD529A6-4138-4FD2-8F64-B3F3E1336784}">
      <text>
        <r>
          <rPr>
            <sz val="10"/>
            <rFont val="Arial"/>
            <family val="2"/>
          </rPr>
          <t xml:space="preserve">FOLHA - REFERÊNCIA JUL/21- LANÇADO PLANILHA PAGAMENTO GEFIC EM AGO/21.
</t>
        </r>
      </text>
    </comment>
    <comment ref="F65" authorId="0" shapeId="0" xr:uid="{113C0ED4-FC18-431E-A8BE-84E31F7C0DB6}">
      <text>
        <r>
          <rPr>
            <sz val="10"/>
            <rFont val="Arial"/>
            <family val="2"/>
          </rPr>
          <t xml:space="preserve">R$ 1.665.367,74 - FOLHA - REFERÊNCIA AGO/21- LANÇADO PLANILHA PAGAMENTO GEFIC EM SET/21.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6" authorId="0" shapeId="0" xr:uid="{4C1387BB-B890-4B84-9BC5-32DD2CF80D00}">
      <text>
        <r>
          <rPr>
            <sz val="10"/>
            <rFont val="Arial"/>
            <family val="2"/>
          </rPr>
          <t xml:space="preserve">R$ 1.493.823,15- PARTEDAFOLHA - REFERÊNCIA SET/21-  LANÇADO NA PLANILHA DE GLOSAS GEFIC ENCAMINHADA NO DESPACHO Nº 1306/2022 - SES/SGI-03079 RESTANTE DE 293.031,26 FOI LANÇADO NA PARCELADE SET21 (VALOR TOTAL DAFOLHA R$ 1.786.854,41)
</t>
        </r>
      </text>
    </comment>
    <comment ref="F67" authorId="0" shapeId="0" xr:uid="{129D1F60-7086-45FD-83AD-A5465B89596A}">
      <text>
        <r>
          <rPr>
            <sz val="10"/>
            <rFont val="Arial"/>
            <family val="2"/>
          </rPr>
          <t xml:space="preserve">R$1.484.475,34 PARTE FOLHA - REFERÊNCIA OUTT/21-  LANÇADO NA PLANILHA DE GLOSAS GEFIC ENCAMINHADA NO DESPACHO Nº 1306/2022 - SES/SGI-03079, RESTANTE DE R$ 300.703,01  FOI DEDUZIDA DA PARCELA SET21 (VALOR TOTAL DA FOLHA R$ 1.785.178,35)
</t>
        </r>
      </text>
    </comment>
    <comment ref="F68" authorId="0" shapeId="0" xr:uid="{18E9211A-3480-4A83-89AE-43FCDFD2067F}">
      <text>
        <r>
          <rPr>
            <sz val="10"/>
            <rFont val="Arial"/>
            <family val="2"/>
          </rPr>
          <t xml:space="preserve">R$ 1.800.529,12 - FOLHA - REFERÊNCIA NOV/21-  LANÇADO NA PLANILHA DE GLOSAS GEFIC ENCAMINHADA NO DESPACHO Nº 1306/2022 - SES/SGI-03079
</t>
        </r>
      </text>
    </comment>
    <comment ref="F69" authorId="0" shapeId="0" xr:uid="{A78B7CAD-5A43-434F-9E06-8727566D2390}">
      <text>
        <r>
          <rPr>
            <sz val="10"/>
            <rFont val="Arial"/>
            <family val="2"/>
          </rPr>
          <t xml:space="preserve">
R$ 1.830.133,73 - FOLHA - REFERÊNCIA DEZ/21-  LANÇADO NA PLANILHA DE GLOSAS GEFIC ENCAMINHADA NO DESPACHO Nº 1306/2022 - SES/SGI-03079
</t>
        </r>
      </text>
    </comment>
    <comment ref="F70" authorId="0" shapeId="0" xr:uid="{AC4A4E48-71B7-4F6B-97AF-D8692A0372F9}">
      <text>
        <r>
          <rPr>
            <sz val="10"/>
            <rFont val="Arial"/>
            <family val="2"/>
          </rPr>
          <t xml:space="preserve">R$ 293.031,26 - RESTANTE DE FOLHA - PESSOAL SET/21-  LANÇADO NA PLANILHA DE GLOSAS GEFIC ENCAMINHADA NO DESPACHO Nº 1306/2022 - SES/SGI-03079
.
</t>
        </r>
      </text>
    </comment>
    <comment ref="F71" authorId="0" shapeId="0" xr:uid="{5444FD72-1089-4B88-B232-81C557257EC9}">
      <text>
        <r>
          <rPr>
            <sz val="10"/>
            <rFont val="Arial"/>
            <family val="2"/>
          </rPr>
          <t>R$ 300.703,01 - RESTANTE DE FOLHA - PESSOAL OUTT/21-  LANÇADO NA PLANILHA DE GLOSAS GEFIC ENCAMINHADA NO DESPACHO Nº 1306/2022 - SES/SGI-03079</t>
        </r>
      </text>
    </comment>
    <comment ref="F72" authorId="0" shapeId="0" xr:uid="{B8891151-F983-48E8-9DA3-42E16B33DD17}">
      <text>
        <r>
          <rPr>
            <sz val="10"/>
            <rFont val="Arial"/>
            <family val="2"/>
          </rPr>
          <t xml:space="preserve">
CELG MAR/21 LANÇADO NA PLANILHA DE ABR/21
</t>
        </r>
      </text>
    </comment>
    <comment ref="F73" authorId="0" shapeId="0" xr:uid="{0BBE551E-0444-45D6-9ECD-F5A93BC00B9C}">
      <text>
        <r>
          <rPr>
            <sz val="10"/>
            <rFont val="Arial"/>
            <family val="2"/>
          </rPr>
          <t>CELG LANÇADA NA PLANILHA DE MAR/21:
DIAS VIGENTES DE JAN/21.......................R$ 10.223,05</t>
        </r>
      </text>
    </comment>
    <comment ref="F74" authorId="0" shapeId="0" xr:uid="{EB0CE739-EDF5-4E69-A961-449299FB3FDB}">
      <text>
        <r>
          <rPr>
            <sz val="10"/>
            <rFont val="Arial"/>
            <family val="2"/>
          </rPr>
          <t xml:space="preserve">CELG LANÇADA NA PLANILHA DE MAR/21:
FEVEREIRO/21..................................................R$ 48.629,16
</t>
        </r>
      </text>
    </comment>
    <comment ref="F75" authorId="0" shapeId="0" xr:uid="{2AA5C4C1-14DF-4D64-9309-E58C846D8EE5}">
      <text>
        <r>
          <rPr>
            <sz val="10"/>
            <rFont val="Arial"/>
            <family val="2"/>
          </rPr>
          <t xml:space="preserve">CELG ABR/21 LANÇADO NA PLANILHA DE MAI/21.............................R$ 53.525,66
</t>
        </r>
      </text>
    </comment>
    <comment ref="F76" authorId="0" shapeId="0" xr:uid="{A6EAEDD2-2EFC-4E20-885F-F3BA54B9A4B3}">
      <text>
        <r>
          <rPr>
            <sz val="10"/>
            <rFont val="Arial"/>
            <family val="2"/>
          </rPr>
          <t xml:space="preserve">CELG MA/21 LANÇADO NA PLANILHA DE JUN/21
</t>
        </r>
      </text>
    </comment>
    <comment ref="F77" authorId="0" shapeId="0" xr:uid="{1EADC52B-FA24-41DF-814F-6AFEEC08B732}">
      <text>
        <r>
          <rPr>
            <sz val="10"/>
            <rFont val="Arial"/>
            <family val="2"/>
          </rPr>
          <t xml:space="preserve">CELG JUN/21 LANÇADO NA PLANILHA DE JUL/21
</t>
        </r>
      </text>
    </comment>
    <comment ref="F78" authorId="0" shapeId="0" xr:uid="{7D9A26C8-434F-40CE-BD81-60B0506CD973}">
      <text>
        <r>
          <rPr>
            <sz val="10"/>
            <rFont val="Arial"/>
            <family val="2"/>
          </rPr>
          <t xml:space="preserve">CELG JUL/21 LANÇADO NA PLANILHA DE AGO/21
</t>
        </r>
      </text>
    </comment>
    <comment ref="F79" authorId="0" shapeId="0" xr:uid="{12C2BA7B-ABD7-46DC-9EDA-FF971A17BDEF}">
      <text>
        <r>
          <rPr>
            <sz val="10"/>
            <rFont val="Arial"/>
            <family val="2"/>
          </rPr>
          <t xml:space="preserve">CELG AGO/21 LANÇADO NA PLANILHA DE SET/21
</t>
        </r>
      </text>
    </comment>
    <comment ref="F80" authorId="0" shapeId="0" xr:uid="{00E983C2-894E-4EDB-AB2D-99DEC05BA042}">
      <text>
        <r>
          <rPr>
            <sz val="10"/>
            <rFont val="Arial"/>
            <family val="2"/>
          </rPr>
          <t xml:space="preserve">CELG SET/21 LANÇADO NA PLANILHA DE GLOSAS GEFIC ENCAMINHADA NO DESPACHO Nº 1306/2022 - SES/SGI-03079
</t>
        </r>
      </text>
    </comment>
    <comment ref="F81" authorId="0" shapeId="0" xr:uid="{C7AF721E-3B0B-4659-BBCC-595CBE53EDE7}">
      <text>
        <r>
          <rPr>
            <sz val="10"/>
            <rFont val="Arial"/>
            <family val="2"/>
          </rPr>
          <t xml:space="preserve">CELG OUT/21 LANÇADO NA PLANILHA DE GLOSAS GEFIC ENCAMINHADA NO DESPACHO Nº 1306/2022 - SES/SGI-03079
</t>
        </r>
      </text>
    </comment>
    <comment ref="F82" authorId="0" shapeId="0" xr:uid="{96A8865D-CE45-4B4B-B505-D12D03B68B41}">
      <text>
        <r>
          <rPr>
            <sz val="10"/>
            <rFont val="Arial"/>
            <family val="2"/>
          </rPr>
          <t xml:space="preserve">CELG NOV/21 LANÇADO NA PLANILHA DE GLOSAS GEFIC ENCAMINHADA NO DESPACHO Nº 1306/2022 - SES/SGI-03079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<sst xmlns="http://schemas.openxmlformats.org/spreadsheetml/2006/main" count="160" uniqueCount="72">
  <si>
    <t>Relatório Resumido da Execução Orçamentária e Financeira por Contrato de Gestão</t>
  </si>
  <si>
    <t>Mês/Ano: 2021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</si>
  <si>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</si>
  <si>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</si>
  <si>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</si>
  <si>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</si>
  <si>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</si>
  <si>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  08/2021 - SES   -  1º Termo Aditivo.</t>
  </si>
  <si>
    <t xml:space="preserve">Vigência do Contrato de Gestão - Início 23/03/21 Término 18/09/2021 /    1º Termo Aditivo: Início 23/03/2021 Término A 18/09/2021 </t>
  </si>
  <si>
    <t>Previsão de Repasse Mensal do Contrato de Gestão/ADITIVO - Custeio :  R$  4973273,51 1° TA R$  6.262.054,46     Processo nº: 202100010000191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</si>
  <si>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</si>
  <si>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</si>
  <si>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</si>
  <si>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</si>
  <si>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</si>
  <si>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</si>
  <si>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</si>
  <si>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</si>
  <si>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</si>
  <si>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</si>
  <si>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</si>
  <si>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</si>
  <si>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</si>
  <si>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</si>
  <si>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</si>
  <si>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</si>
  <si>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</si>
  <si>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</si>
  <si>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</si>
  <si>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</si>
  <si>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/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</si>
  <si>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</si>
  <si>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</si>
  <si>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</si>
  <si>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</si>
  <si>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</si>
  <si>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</si>
  <si>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</si>
  <si>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</si>
  <si>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</si>
  <si>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</si>
  <si>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</si>
  <si>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 xml:space="preserve">Período da APLICAÇÃO da Glosa (mês/ano)- </t>
  </si>
  <si>
    <t>Competência do DESPESA (mês/ano)</t>
  </si>
  <si>
    <t>Área Responsável</t>
  </si>
  <si>
    <t>Glosa - Servidores cedidos.</t>
  </si>
  <si>
    <t>3.1.91.11.10</t>
  </si>
  <si>
    <t>03/2021</t>
  </si>
  <si>
    <t>SES/GAAL-11410, SES/GMAE-14421 E SES/SUPECC-03082.</t>
  </si>
  <si>
    <t>01/2021</t>
  </si>
  <si>
    <t>02/2021</t>
  </si>
  <si>
    <t>04/2021</t>
  </si>
  <si>
    <t>05/2021</t>
  </si>
  <si>
    <t>06/2021</t>
  </si>
  <si>
    <t>07/2021</t>
  </si>
  <si>
    <t>08/2021</t>
  </si>
  <si>
    <t>09/2021</t>
  </si>
  <si>
    <t>10/2021</t>
  </si>
  <si>
    <t>11/2021</t>
  </si>
  <si>
    <t>12/2021</t>
  </si>
  <si>
    <t xml:space="preserve">Glosa - DIFERENÇA GLOSA PESSOAL APLICADA/PLANILHA GEFIC E OUTROS R$ </t>
  </si>
  <si>
    <t>Glosa- Concessionárias (faturas da energia).</t>
  </si>
  <si>
    <t>3.3.90.39.04</t>
  </si>
  <si>
    <t>1/2021</t>
  </si>
  <si>
    <t>Total Geral</t>
  </si>
  <si>
    <t xml:space="preserve">* Glosa aplicada com valor estimado - ajuste será realizado posteriormente, quando informado pela SES/GMAE - CG-14421. </t>
  </si>
  <si>
    <t xml:space="preserve">Nota Explicativa: 8. Pagamentos (repasses – Restos a Pagar) -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</si>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</sst>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2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u/>
      <sz val="10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0" fontId="1" fillId="0" borderId="0"/>
    <xf numFmtId="164" fontId="1" fillId="0" borderId="0" applyBorder="0" applyProtection="0"/>
  </cellStyleXfs>
  <cellXfs count="7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wrapText="1"/>
    </xf>
    <xf numFmtId="164" fontId="3" fillId="0" borderId="16" xfId="0" applyNumberFormat="1" applyFont="1" applyBorder="1" applyAlignment="1">
      <alignment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wrapText="1"/>
    </xf>
    <xf numFmtId="164" fontId="3" fillId="0" borderId="16" xfId="0" applyNumberFormat="1" applyFont="1" applyBorder="1" applyAlignment="1">
      <alignment vertical="center" wrapText="1"/>
    </xf>
    <xf numFmtId="4" fontId="3" fillId="0" borderId="15" xfId="0" applyNumberFormat="1" applyFont="1" applyBorder="1" applyAlignment="1">
      <alignment wrapText="1"/>
    </xf>
    <xf numFmtId="4" fontId="3" fillId="0" borderId="16" xfId="0" quotePrefix="1" applyNumberFormat="1" applyFont="1" applyBorder="1" applyAlignment="1">
      <alignment wrapText="1"/>
    </xf>
    <xf numFmtId="4" fontId="3" fillId="0" borderId="16" xfId="0" applyNumberFormat="1" applyFont="1" applyBorder="1" applyAlignment="1">
      <alignment wrapText="1"/>
    </xf>
    <xf numFmtId="0" fontId="3" fillId="4" borderId="12" xfId="0" applyFont="1" applyFill="1" applyBorder="1" applyAlignment="1">
      <alignment wrapText="1"/>
    </xf>
    <xf numFmtId="164" fontId="5" fillId="4" borderId="13" xfId="0" applyNumberFormat="1" applyFont="1" applyFill="1" applyBorder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4" fontId="3" fillId="0" borderId="18" xfId="2" applyNumberFormat="1" applyFont="1" applyBorder="1" applyAlignment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7" fontId="3" fillId="0" borderId="18" xfId="2" applyNumberFormat="1" applyFon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3" fillId="0" borderId="18" xfId="3" applyFont="1" applyBorder="1" applyAlignment="1" applyProtection="1">
      <alignment horizontal="right" vertical="center"/>
    </xf>
    <xf numFmtId="164" fontId="3" fillId="0" borderId="18" xfId="0" applyNumberFormat="1" applyFont="1" applyBorder="1" applyAlignment="1">
      <alignment horizontal="right" vertical="center"/>
    </xf>
    <xf numFmtId="164" fontId="3" fillId="0" borderId="18" xfId="3" applyFont="1" applyBorder="1" applyAlignment="1" applyProtection="1">
      <alignment horizontal="right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164" fontId="8" fillId="0" borderId="18" xfId="3" applyFont="1" applyBorder="1" applyAlignment="1" applyProtection="1">
      <alignment horizontal="right" vertical="center"/>
    </xf>
    <xf numFmtId="0" fontId="5" fillId="5" borderId="18" xfId="0" applyFont="1" applyFill="1" applyBorder="1" applyAlignment="1">
      <alignment vertical="center" wrapText="1"/>
    </xf>
    <xf numFmtId="164" fontId="5" fillId="5" borderId="18" xfId="0" applyNumberFormat="1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4">
    <cellStyle name="Normal" xfId="0" builtinId="0"/>
    <cellStyle name="Normal 65" xfId="2" xr:uid="{399D9651-7B82-4C72-8241-8912163C0093}"/>
    <cellStyle name="Vírgula" xfId="1" builtinId="3"/>
    <cellStyle name="Vírgula 44" xfId="3" xr:uid="{CA8D31C5-CA4C-441E-A5BA-8747F6C4B3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4A33A-A91A-470B-B6B7-B16C6685CC45}">
  <sheetPr codeName="Planilha12">
    <tabColor rgb="FF92D050"/>
    <pageSetUpPr fitToPage="1"/>
  </sheetPr>
  <dimension ref="A1:V131"/>
  <sheetViews>
    <sheetView tabSelected="1" zoomScale="110" zoomScaleNormal="110" workbookViewId="0">
      <selection activeCell="A13" sqref="A13:V13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2" customWidth="1"/>
    <col min="4" max="7" width="16.28515625" customWidth="1"/>
    <col min="8" max="8" width="18.5703125" customWidth="1"/>
    <col min="9" max="10" width="16.28515625" customWidth="1"/>
    <col min="11" max="11" width="16.140625" customWidth="1"/>
    <col min="12" max="22" width="16.2851562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81" customHeight="1" thickBot="1" x14ac:dyDescent="0.3">
      <c r="A20" s="12"/>
      <c r="B20" s="15" t="s">
        <v>14</v>
      </c>
      <c r="C20" s="16" t="s">
        <v>15</v>
      </c>
      <c r="D20" s="17" t="s">
        <v>16</v>
      </c>
      <c r="E20" s="17"/>
      <c r="F20" s="17"/>
      <c r="G20" s="17" t="s">
        <v>17</v>
      </c>
      <c r="H20" s="17"/>
      <c r="I20" s="17"/>
      <c r="J20" s="18" t="s">
        <v>18</v>
      </c>
      <c r="K20" s="17" t="s">
        <v>19</v>
      </c>
      <c r="L20" s="17"/>
      <c r="M20" s="17"/>
      <c r="N20" s="17"/>
      <c r="O20" s="17" t="s">
        <v>20</v>
      </c>
      <c r="P20" s="17"/>
      <c r="Q20" s="18" t="s">
        <v>21</v>
      </c>
      <c r="R20" s="17" t="s">
        <v>22</v>
      </c>
      <c r="S20" s="17"/>
      <c r="T20" s="17" t="s">
        <v>23</v>
      </c>
      <c r="U20" s="17"/>
      <c r="V20" s="16" t="s">
        <v>24</v>
      </c>
    </row>
    <row r="21" spans="1:22" ht="37.5" customHeight="1" thickBot="1" x14ac:dyDescent="0.3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spans="1:22" ht="15.75" thickBot="1" x14ac:dyDescent="0.3">
      <c r="A22" s="20">
        <v>44197</v>
      </c>
      <c r="B22" s="21">
        <v>0</v>
      </c>
      <c r="C22" s="22"/>
      <c r="D22" s="23"/>
      <c r="E22" s="23"/>
      <c r="F22" s="24"/>
      <c r="G22" s="24"/>
      <c r="H22" s="24"/>
      <c r="I22" s="25"/>
      <c r="J22" s="26"/>
      <c r="K22" s="27"/>
      <c r="L22" s="24"/>
      <c r="M22" s="24"/>
      <c r="N22" s="24"/>
      <c r="O22" s="28"/>
      <c r="P22" s="28"/>
      <c r="Q22" s="28"/>
      <c r="R22" s="28"/>
      <c r="S22" s="28"/>
      <c r="T22" s="28"/>
      <c r="U22" s="28"/>
      <c r="V22" s="29">
        <f t="shared" ref="V22:V45" si="0">L22+M22+N22+R22+S22+T22+U22</f>
        <v>0</v>
      </c>
    </row>
    <row r="23" spans="1:22" ht="15.75" thickBot="1" x14ac:dyDescent="0.3">
      <c r="A23" s="30">
        <v>44228</v>
      </c>
      <c r="B23" s="31">
        <v>0</v>
      </c>
      <c r="C23" s="32"/>
      <c r="D23" s="32">
        <v>17924419.119999997</v>
      </c>
      <c r="E23" s="32"/>
      <c r="F23" s="29"/>
      <c r="G23" s="24"/>
      <c r="H23" s="29"/>
      <c r="I23" s="33"/>
      <c r="J23" s="34"/>
      <c r="K23" s="35"/>
      <c r="L23" s="24"/>
      <c r="M23" s="29"/>
      <c r="N23" s="29"/>
      <c r="O23" s="36"/>
      <c r="P23" s="36"/>
      <c r="Q23" s="36"/>
      <c r="R23" s="36"/>
      <c r="S23" s="36"/>
      <c r="T23" s="36"/>
      <c r="U23" s="36"/>
      <c r="V23" s="29">
        <f t="shared" si="0"/>
        <v>0</v>
      </c>
    </row>
    <row r="24" spans="1:22" ht="15.75" thickBot="1" x14ac:dyDescent="0.3">
      <c r="A24" s="20">
        <v>44256</v>
      </c>
      <c r="B24" s="37">
        <v>1326206.27</v>
      </c>
      <c r="C24" s="32">
        <v>1326206.27</v>
      </c>
      <c r="D24" s="32"/>
      <c r="E24" s="32"/>
      <c r="F24" s="29"/>
      <c r="G24" s="24">
        <v>4594479.7799999993</v>
      </c>
      <c r="H24" s="29"/>
      <c r="I24" s="33"/>
      <c r="J24" s="34"/>
      <c r="K24" s="35">
        <v>44284</v>
      </c>
      <c r="L24" s="24">
        <v>1326206.27</v>
      </c>
      <c r="M24" s="29"/>
      <c r="N24" s="29"/>
      <c r="O24" s="36"/>
      <c r="P24" s="36"/>
      <c r="Q24" s="36"/>
      <c r="R24" s="36"/>
      <c r="S24" s="36"/>
      <c r="T24" s="36"/>
      <c r="U24" s="36"/>
      <c r="V24" s="29">
        <f t="shared" si="0"/>
        <v>1326206.27</v>
      </c>
    </row>
    <row r="25" spans="1:22" ht="15.75" thickBot="1" x14ac:dyDescent="0.3">
      <c r="A25" s="20">
        <v>44256</v>
      </c>
      <c r="B25" s="37"/>
      <c r="C25" s="32"/>
      <c r="D25" s="32"/>
      <c r="E25" s="32"/>
      <c r="F25" s="29"/>
      <c r="G25" s="24"/>
      <c r="H25" s="29"/>
      <c r="I25" s="33"/>
      <c r="J25" s="34"/>
      <c r="K25" s="35">
        <v>44287</v>
      </c>
      <c r="L25" s="24">
        <v>3268273.51</v>
      </c>
      <c r="M25" s="29"/>
      <c r="N25" s="29"/>
      <c r="O25" s="36"/>
      <c r="P25" s="36"/>
      <c r="Q25" s="36"/>
      <c r="R25" s="36"/>
      <c r="S25" s="36"/>
      <c r="T25" s="36"/>
      <c r="U25" s="36"/>
      <c r="V25" s="29">
        <f t="shared" si="0"/>
        <v>3268273.51</v>
      </c>
    </row>
    <row r="26" spans="1:22" ht="15.75" thickBot="1" x14ac:dyDescent="0.3">
      <c r="A26" s="30">
        <v>44287</v>
      </c>
      <c r="B26" s="37">
        <v>4973273.51</v>
      </c>
      <c r="C26" s="32">
        <v>4973273.51</v>
      </c>
      <c r="D26" s="32"/>
      <c r="E26" s="32"/>
      <c r="F26" s="29"/>
      <c r="G26" s="24">
        <v>1498807.1</v>
      </c>
      <c r="H26" s="29"/>
      <c r="I26" s="33"/>
      <c r="J26" s="34">
        <v>1626865.6099999999</v>
      </c>
      <c r="K26" s="35">
        <v>44287</v>
      </c>
      <c r="L26" s="24">
        <v>78134.39</v>
      </c>
      <c r="M26" s="29"/>
      <c r="N26" s="29"/>
      <c r="O26" s="36"/>
      <c r="P26" s="36"/>
      <c r="Q26" s="36"/>
      <c r="R26" s="36"/>
      <c r="S26" s="36"/>
      <c r="T26" s="36"/>
      <c r="U26" s="36"/>
      <c r="V26" s="29">
        <f t="shared" si="0"/>
        <v>78134.39</v>
      </c>
    </row>
    <row r="27" spans="1:22" ht="15.75" thickBot="1" x14ac:dyDescent="0.3">
      <c r="A27" s="30">
        <v>44287</v>
      </c>
      <c r="B27" s="37"/>
      <c r="C27" s="32"/>
      <c r="D27" s="32"/>
      <c r="E27" s="32"/>
      <c r="F27" s="29"/>
      <c r="G27" s="24"/>
      <c r="H27" s="29"/>
      <c r="I27" s="33"/>
      <c r="J27" s="34"/>
      <c r="K27" s="35">
        <v>44317</v>
      </c>
      <c r="L27" s="24">
        <v>1420672.71</v>
      </c>
      <c r="M27" s="29"/>
      <c r="N27" s="29"/>
      <c r="O27" s="36"/>
      <c r="P27" s="36"/>
      <c r="Q27" s="36"/>
      <c r="R27" s="36"/>
      <c r="S27" s="36"/>
      <c r="T27" s="36"/>
      <c r="U27" s="36"/>
      <c r="V27" s="29">
        <f t="shared" si="0"/>
        <v>1420672.71</v>
      </c>
    </row>
    <row r="28" spans="1:22" ht="15.75" thickBot="1" x14ac:dyDescent="0.3">
      <c r="A28" s="20">
        <v>44317</v>
      </c>
      <c r="B28" s="37">
        <v>4973273.51</v>
      </c>
      <c r="C28" s="32">
        <v>4973273.51</v>
      </c>
      <c r="D28" s="32"/>
      <c r="E28" s="32">
        <v>1050000</v>
      </c>
      <c r="F28" s="29"/>
      <c r="G28" s="24">
        <v>3275212.3499999996</v>
      </c>
      <c r="H28" s="29">
        <v>1050000</v>
      </c>
      <c r="I28" s="33"/>
      <c r="J28" s="34">
        <v>3545661.96</v>
      </c>
      <c r="K28" s="35">
        <v>44348</v>
      </c>
      <c r="L28" s="24">
        <v>3268273.51</v>
      </c>
      <c r="M28" s="29"/>
      <c r="N28" s="29"/>
      <c r="O28" s="36"/>
      <c r="P28" s="36"/>
      <c r="Q28" s="36"/>
      <c r="R28" s="29"/>
      <c r="S28" s="29"/>
      <c r="T28" s="36"/>
      <c r="U28" s="36"/>
      <c r="V28" s="29">
        <f t="shared" si="0"/>
        <v>3268273.51</v>
      </c>
    </row>
    <row r="29" spans="1:22" ht="15.75" thickBot="1" x14ac:dyDescent="0.3">
      <c r="A29" s="30">
        <v>44348</v>
      </c>
      <c r="B29" s="37">
        <v>4973273.51</v>
      </c>
      <c r="C29" s="32">
        <v>4973273.51</v>
      </c>
      <c r="D29" s="32"/>
      <c r="E29" s="29"/>
      <c r="F29" s="29"/>
      <c r="G29" s="24">
        <v>3268273.51</v>
      </c>
      <c r="H29" s="29"/>
      <c r="I29" s="33"/>
      <c r="J29" s="34">
        <v>1683726.29</v>
      </c>
      <c r="K29" s="35">
        <v>44317</v>
      </c>
      <c r="L29" s="24">
        <v>6938.84</v>
      </c>
      <c r="M29" s="29">
        <v>1050000</v>
      </c>
      <c r="N29" s="29"/>
      <c r="O29" s="36"/>
      <c r="P29" s="36"/>
      <c r="Q29" s="36"/>
      <c r="R29" s="36"/>
      <c r="S29" s="36"/>
      <c r="T29" s="36"/>
      <c r="U29" s="36"/>
      <c r="V29" s="29">
        <f t="shared" si="0"/>
        <v>1056938.8400000001</v>
      </c>
    </row>
    <row r="30" spans="1:22" ht="15.75" thickBot="1" x14ac:dyDescent="0.3">
      <c r="A30" s="30">
        <v>44348</v>
      </c>
      <c r="B30" s="37"/>
      <c r="C30" s="32"/>
      <c r="D30" s="32"/>
      <c r="E30" s="29"/>
      <c r="F30" s="29"/>
      <c r="G30" s="24"/>
      <c r="H30" s="29"/>
      <c r="I30" s="33"/>
      <c r="J30" s="34"/>
      <c r="K30" s="35">
        <v>44382</v>
      </c>
      <c r="L30" s="24">
        <v>3268273.51</v>
      </c>
      <c r="M30" s="38"/>
      <c r="N30" s="39" t="s">
        <v>30</v>
      </c>
      <c r="O30" s="40"/>
      <c r="P30" s="40"/>
      <c r="Q30" s="40"/>
      <c r="R30" s="40"/>
      <c r="S30" s="40"/>
      <c r="T30" s="40"/>
      <c r="U30" s="40"/>
      <c r="V30" s="29">
        <v>3268273.51</v>
      </c>
    </row>
    <row r="31" spans="1:22" ht="15.75" thickBot="1" x14ac:dyDescent="0.3">
      <c r="A31" s="20">
        <v>44378</v>
      </c>
      <c r="B31" s="37">
        <v>4973273.51</v>
      </c>
      <c r="C31" s="32">
        <v>4973273.51</v>
      </c>
      <c r="D31" s="32"/>
      <c r="E31" s="29"/>
      <c r="F31" s="29"/>
      <c r="G31" s="24">
        <v>3289547.2199999997</v>
      </c>
      <c r="H31" s="29"/>
      <c r="I31" s="33"/>
      <c r="J31" s="34">
        <v>1673765.88</v>
      </c>
      <c r="K31" s="35">
        <v>44348</v>
      </c>
      <c r="L31" s="24">
        <v>21273.71</v>
      </c>
      <c r="M31" s="29"/>
      <c r="N31" s="29"/>
      <c r="O31" s="36"/>
      <c r="P31" s="36"/>
      <c r="Q31" s="36"/>
      <c r="R31" s="36"/>
      <c r="S31" s="36"/>
      <c r="T31" s="36"/>
      <c r="U31" s="36"/>
      <c r="V31" s="29">
        <f t="shared" si="0"/>
        <v>21273.71</v>
      </c>
    </row>
    <row r="32" spans="1:22" ht="15.75" thickBot="1" x14ac:dyDescent="0.3">
      <c r="A32" s="20">
        <v>44378</v>
      </c>
      <c r="B32" s="37"/>
      <c r="C32" s="32"/>
      <c r="D32" s="32"/>
      <c r="E32" s="29"/>
      <c r="F32" s="29"/>
      <c r="G32" s="24"/>
      <c r="H32" s="29"/>
      <c r="I32" s="33"/>
      <c r="J32" s="34"/>
      <c r="K32" s="35">
        <v>44413</v>
      </c>
      <c r="L32" s="24">
        <v>3268273.51</v>
      </c>
      <c r="M32" s="29"/>
      <c r="N32" s="29"/>
      <c r="O32" s="36"/>
      <c r="P32" s="36"/>
      <c r="Q32" s="36"/>
      <c r="R32" s="36"/>
      <c r="S32" s="36"/>
      <c r="T32" s="36"/>
      <c r="U32" s="36"/>
      <c r="V32" s="29">
        <f t="shared" si="0"/>
        <v>3268273.51</v>
      </c>
    </row>
    <row r="33" spans="1:22" ht="15.75" thickBot="1" x14ac:dyDescent="0.3">
      <c r="A33" s="20">
        <v>44378</v>
      </c>
      <c r="B33" s="37"/>
      <c r="C33" s="32"/>
      <c r="D33" s="32"/>
      <c r="E33" s="29"/>
      <c r="F33" s="29"/>
      <c r="G33" s="24"/>
      <c r="H33" s="29"/>
      <c r="I33" s="33"/>
      <c r="J33" s="34"/>
      <c r="K33" s="35">
        <v>44287</v>
      </c>
      <c r="L33" s="24"/>
      <c r="M33" s="29"/>
      <c r="N33" s="29">
        <v>797004</v>
      </c>
      <c r="O33" s="36"/>
      <c r="P33" s="36"/>
      <c r="Q33" s="36"/>
      <c r="R33" s="36"/>
      <c r="S33" s="36"/>
      <c r="T33" s="36"/>
      <c r="U33" s="36"/>
      <c r="V33" s="29">
        <f t="shared" si="0"/>
        <v>797004</v>
      </c>
    </row>
    <row r="34" spans="1:22" ht="15.75" thickBot="1" x14ac:dyDescent="0.3">
      <c r="A34" s="20">
        <v>44378</v>
      </c>
      <c r="B34" s="37"/>
      <c r="C34" s="32"/>
      <c r="D34" s="32"/>
      <c r="E34" s="29"/>
      <c r="F34" s="29"/>
      <c r="G34" s="24"/>
      <c r="H34" s="29"/>
      <c r="I34" s="33"/>
      <c r="J34" s="34"/>
      <c r="K34" s="35">
        <v>44317</v>
      </c>
      <c r="L34" s="24"/>
      <c r="M34" s="29"/>
      <c r="N34" s="29">
        <v>797004</v>
      </c>
      <c r="O34" s="36"/>
      <c r="P34" s="36"/>
      <c r="Q34" s="36"/>
      <c r="R34" s="36"/>
      <c r="S34" s="36"/>
      <c r="T34" s="36"/>
      <c r="U34" s="36"/>
      <c r="V34" s="29">
        <f t="shared" si="0"/>
        <v>797004</v>
      </c>
    </row>
    <row r="35" spans="1:22" ht="15.75" thickBot="1" x14ac:dyDescent="0.3">
      <c r="A35" s="20">
        <v>44378</v>
      </c>
      <c r="B35" s="37"/>
      <c r="C35" s="32"/>
      <c r="D35" s="32"/>
      <c r="E35" s="29"/>
      <c r="F35" s="29"/>
      <c r="G35" s="24"/>
      <c r="H35" s="29"/>
      <c r="I35" s="33"/>
      <c r="J35" s="34"/>
      <c r="K35" s="35">
        <v>44348</v>
      </c>
      <c r="L35" s="24"/>
      <c r="M35" s="29"/>
      <c r="N35" s="29">
        <v>797004</v>
      </c>
      <c r="O35" s="36"/>
      <c r="P35" s="36"/>
      <c r="Q35" s="36"/>
      <c r="R35" s="36"/>
      <c r="S35" s="36"/>
      <c r="T35" s="36"/>
      <c r="U35" s="36"/>
      <c r="V35" s="29">
        <f t="shared" si="0"/>
        <v>797004</v>
      </c>
    </row>
    <row r="36" spans="1:22" ht="15.75" thickBot="1" x14ac:dyDescent="0.3">
      <c r="A36" s="30">
        <v>44409</v>
      </c>
      <c r="B36" s="37">
        <v>4973273.51</v>
      </c>
      <c r="C36" s="32">
        <v>4973273.51</v>
      </c>
      <c r="D36" s="32"/>
      <c r="E36" s="29"/>
      <c r="F36" s="29"/>
      <c r="G36" s="24">
        <v>1998099.16</v>
      </c>
      <c r="H36" s="29"/>
      <c r="I36" s="33"/>
      <c r="J36" s="34">
        <v>1680202.2</v>
      </c>
      <c r="K36" s="35">
        <v>44382</v>
      </c>
      <c r="L36" s="24">
        <v>31234.12</v>
      </c>
      <c r="M36" s="29"/>
      <c r="N36" s="29"/>
      <c r="O36" s="36"/>
      <c r="P36" s="36"/>
      <c r="Q36" s="36"/>
      <c r="R36" s="36"/>
      <c r="S36" s="36"/>
      <c r="T36" s="36"/>
      <c r="U36" s="36"/>
      <c r="V36" s="29">
        <f t="shared" si="0"/>
        <v>31234.12</v>
      </c>
    </row>
    <row r="37" spans="1:22" ht="15.75" thickBot="1" x14ac:dyDescent="0.3">
      <c r="A37" s="30">
        <v>44409</v>
      </c>
      <c r="B37" s="37"/>
      <c r="C37" s="32"/>
      <c r="D37" s="32"/>
      <c r="E37" s="29"/>
      <c r="F37" s="29"/>
      <c r="G37" s="24"/>
      <c r="H37" s="29"/>
      <c r="I37" s="33"/>
      <c r="J37" s="34"/>
      <c r="K37" s="35">
        <v>44444</v>
      </c>
      <c r="L37" s="24">
        <v>1942067.24</v>
      </c>
      <c r="M37" s="29"/>
      <c r="N37" s="29"/>
      <c r="O37" s="36"/>
      <c r="P37" s="36"/>
      <c r="Q37" s="36"/>
      <c r="R37" s="36"/>
      <c r="S37" s="36"/>
      <c r="T37" s="36"/>
      <c r="U37" s="36"/>
      <c r="V37" s="29">
        <f t="shared" si="0"/>
        <v>1942067.24</v>
      </c>
    </row>
    <row r="38" spans="1:22" ht="15.75" thickBot="1" x14ac:dyDescent="0.3">
      <c r="A38" s="20">
        <v>44440</v>
      </c>
      <c r="B38" s="37">
        <v>6818036.1206666697</v>
      </c>
      <c r="C38" s="32">
        <v>6151889.0206666701</v>
      </c>
      <c r="D38" s="32">
        <v>15329914.550000001</v>
      </c>
      <c r="E38" s="29">
        <v>136291.68</v>
      </c>
      <c r="F38" s="29">
        <v>2096973</v>
      </c>
      <c r="G38" s="24">
        <v>2564938.59</v>
      </c>
      <c r="H38" s="29"/>
      <c r="I38" s="29">
        <v>2096973</v>
      </c>
      <c r="J38" s="34">
        <v>2301762.5699999998</v>
      </c>
      <c r="K38" s="35">
        <v>44413</v>
      </c>
      <c r="L38" s="24">
        <v>24797.8</v>
      </c>
      <c r="M38" s="29"/>
      <c r="N38" s="29"/>
      <c r="O38" s="36"/>
      <c r="P38" s="36"/>
      <c r="Q38" s="36"/>
      <c r="R38" s="36"/>
      <c r="S38" s="36"/>
      <c r="T38" s="36"/>
      <c r="U38" s="36"/>
      <c r="V38" s="29">
        <f t="shared" si="0"/>
        <v>24797.8</v>
      </c>
    </row>
    <row r="39" spans="1:22" ht="15.75" thickBot="1" x14ac:dyDescent="0.3">
      <c r="A39" s="20">
        <v>44440</v>
      </c>
      <c r="B39" s="37"/>
      <c r="C39" s="32"/>
      <c r="D39" s="32"/>
      <c r="E39" s="29"/>
      <c r="F39" s="29"/>
      <c r="G39" s="24"/>
      <c r="H39" s="29"/>
      <c r="I39" s="29"/>
      <c r="J39" s="34"/>
      <c r="K39" s="35">
        <v>44382</v>
      </c>
      <c r="L39" s="24"/>
      <c r="M39" s="29"/>
      <c r="N39" s="29">
        <v>809944</v>
      </c>
      <c r="O39" s="36"/>
      <c r="P39" s="36"/>
      <c r="Q39" s="36"/>
      <c r="R39" s="36"/>
      <c r="S39" s="36"/>
      <c r="T39" s="36"/>
      <c r="U39" s="36"/>
      <c r="V39" s="29">
        <f t="shared" si="0"/>
        <v>809944</v>
      </c>
    </row>
    <row r="40" spans="1:22" ht="15.75" thickBot="1" x14ac:dyDescent="0.3">
      <c r="A40" s="20">
        <v>44440</v>
      </c>
      <c r="B40" s="37"/>
      <c r="C40" s="32"/>
      <c r="D40" s="32"/>
      <c r="E40" s="29"/>
      <c r="F40" s="29"/>
      <c r="G40" s="24"/>
      <c r="H40" s="29"/>
      <c r="I40" s="29"/>
      <c r="J40" s="34"/>
      <c r="K40" s="35">
        <v>44413</v>
      </c>
      <c r="L40" s="24"/>
      <c r="M40" s="29"/>
      <c r="N40" s="29">
        <v>809944</v>
      </c>
      <c r="O40" s="36"/>
      <c r="P40" s="36"/>
      <c r="Q40" s="36"/>
      <c r="R40" s="36"/>
      <c r="S40" s="36"/>
      <c r="T40" s="36"/>
      <c r="U40" s="36"/>
      <c r="V40" s="29">
        <f t="shared" si="0"/>
        <v>809944</v>
      </c>
    </row>
    <row r="41" spans="1:22" ht="15.75" thickBot="1" x14ac:dyDescent="0.3">
      <c r="A41" s="30">
        <v>44470</v>
      </c>
      <c r="B41" s="37">
        <v>7927422.2000000002</v>
      </c>
      <c r="C41" s="32">
        <v>6262054.46</v>
      </c>
      <c r="D41" s="32"/>
      <c r="E41" s="29"/>
      <c r="F41" s="29"/>
      <c r="G41" s="24">
        <v>12764975.960000001</v>
      </c>
      <c r="H41" s="29"/>
      <c r="I41" s="29"/>
      <c r="J41" s="29">
        <v>1544934.22</v>
      </c>
      <c r="K41" s="35">
        <v>44444</v>
      </c>
      <c r="L41" s="24">
        <v>2564938.59</v>
      </c>
      <c r="M41" s="29"/>
      <c r="N41" s="29">
        <v>477085</v>
      </c>
      <c r="O41" s="36"/>
      <c r="P41" s="36"/>
      <c r="Q41" s="36"/>
      <c r="R41" s="36"/>
      <c r="S41" s="29"/>
      <c r="T41" s="36"/>
      <c r="U41" s="36"/>
      <c r="V41" s="29">
        <f t="shared" si="0"/>
        <v>3042023.59</v>
      </c>
    </row>
    <row r="42" spans="1:22" ht="15.75" thickBot="1" x14ac:dyDescent="0.3">
      <c r="A42" s="30">
        <v>44470</v>
      </c>
      <c r="B42" s="37"/>
      <c r="C42" s="32"/>
      <c r="D42" s="32"/>
      <c r="E42" s="29"/>
      <c r="F42" s="29"/>
      <c r="G42" s="24"/>
      <c r="H42" s="29"/>
      <c r="I42" s="29"/>
      <c r="J42" s="29"/>
      <c r="K42" s="35">
        <v>44474</v>
      </c>
      <c r="L42" s="24">
        <v>6382487.9800000004</v>
      </c>
      <c r="M42" s="29"/>
      <c r="N42" s="29"/>
      <c r="O42" s="36"/>
      <c r="P42" s="36"/>
      <c r="Q42" s="36"/>
      <c r="R42" s="36"/>
      <c r="S42" s="29"/>
      <c r="T42" s="36"/>
      <c r="U42" s="36"/>
      <c r="V42" s="29">
        <f t="shared" si="0"/>
        <v>6382487.9800000004</v>
      </c>
    </row>
    <row r="43" spans="1:22" ht="15.75" thickBot="1" x14ac:dyDescent="0.3">
      <c r="A43" s="30">
        <v>44470</v>
      </c>
      <c r="B43" s="37"/>
      <c r="C43" s="32"/>
      <c r="D43" s="32"/>
      <c r="E43" s="29"/>
      <c r="F43" s="29"/>
      <c r="G43" s="24"/>
      <c r="H43" s="29"/>
      <c r="I43" s="29"/>
      <c r="J43" s="29"/>
      <c r="K43" s="35">
        <v>44505</v>
      </c>
      <c r="L43" s="24">
        <v>6382487.9800000004</v>
      </c>
      <c r="M43" s="29"/>
      <c r="N43" s="29"/>
      <c r="O43" s="36"/>
      <c r="P43" s="36"/>
      <c r="Q43" s="36"/>
      <c r="R43" s="36"/>
      <c r="S43" s="29"/>
      <c r="T43" s="36"/>
      <c r="U43" s="36"/>
      <c r="V43" s="29">
        <f t="shared" si="0"/>
        <v>6382487.9800000004</v>
      </c>
    </row>
    <row r="44" spans="1:22" ht="15.75" thickBot="1" x14ac:dyDescent="0.3">
      <c r="A44" s="20">
        <v>44501</v>
      </c>
      <c r="B44" s="37">
        <v>7927422.2000000002</v>
      </c>
      <c r="C44" s="32">
        <v>6262054.46</v>
      </c>
      <c r="D44" s="32"/>
      <c r="E44" s="29">
        <v>756120</v>
      </c>
      <c r="F44" s="29"/>
      <c r="G44" s="24"/>
      <c r="H44" s="29">
        <v>106560</v>
      </c>
      <c r="I44" s="29"/>
      <c r="J44" s="29">
        <v>1544934.22</v>
      </c>
      <c r="K44" s="35">
        <v>44505</v>
      </c>
      <c r="L44" s="24"/>
      <c r="M44" s="29">
        <v>106560</v>
      </c>
      <c r="N44" s="29"/>
      <c r="O44" s="36"/>
      <c r="P44" s="36"/>
      <c r="Q44" s="36"/>
      <c r="R44" s="36"/>
      <c r="S44" s="36"/>
      <c r="T44" s="36"/>
      <c r="U44" s="36"/>
      <c r="V44" s="29">
        <f t="shared" si="0"/>
        <v>106560</v>
      </c>
    </row>
    <row r="45" spans="1:22" ht="15.75" thickBot="1" x14ac:dyDescent="0.3">
      <c r="A45" s="30">
        <v>44531</v>
      </c>
      <c r="B45" s="37">
        <v>7927422.2000000002</v>
      </c>
      <c r="C45" s="32">
        <v>6262054.46</v>
      </c>
      <c r="D45" s="32">
        <v>4238332.54</v>
      </c>
      <c r="E45" s="29">
        <v>66925</v>
      </c>
      <c r="F45" s="29"/>
      <c r="G45" s="24">
        <v>3253273.51</v>
      </c>
      <c r="H45" s="29">
        <v>823045</v>
      </c>
      <c r="I45" s="29"/>
      <c r="J45" s="29">
        <v>3698357.38</v>
      </c>
      <c r="K45" s="35">
        <v>44535</v>
      </c>
      <c r="L45" s="24">
        <v>3253273.51</v>
      </c>
      <c r="M45" s="29">
        <v>823045</v>
      </c>
      <c r="N45" s="29"/>
      <c r="O45" s="36"/>
      <c r="P45" s="36"/>
      <c r="Q45" s="36"/>
      <c r="R45" s="36"/>
      <c r="S45" s="36"/>
      <c r="T45" s="36"/>
      <c r="U45" s="36"/>
      <c r="V45" s="29">
        <f t="shared" si="0"/>
        <v>4076318.51</v>
      </c>
    </row>
    <row r="46" spans="1:22" ht="15.75" thickBot="1" x14ac:dyDescent="0.3">
      <c r="A46" s="41"/>
      <c r="B46" s="42">
        <f>SUM(B22:B45)</f>
        <v>56792876.540666677</v>
      </c>
      <c r="C46" s="42">
        <f t="shared" ref="C46:V46" si="1">SUM(C22:C45)</f>
        <v>51130626.220666669</v>
      </c>
      <c r="D46" s="42">
        <f t="shared" si="1"/>
        <v>37492666.210000001</v>
      </c>
      <c r="E46" s="42">
        <f t="shared" si="1"/>
        <v>2009336.68</v>
      </c>
      <c r="F46" s="42">
        <f t="shared" si="1"/>
        <v>2096973</v>
      </c>
      <c r="G46" s="42">
        <f t="shared" si="1"/>
        <v>36507607.18</v>
      </c>
      <c r="H46" s="42">
        <f t="shared" si="1"/>
        <v>1979605</v>
      </c>
      <c r="I46" s="42">
        <f t="shared" si="1"/>
        <v>2096973</v>
      </c>
      <c r="J46" s="42">
        <f t="shared" si="1"/>
        <v>19300210.330000002</v>
      </c>
      <c r="K46" s="42">
        <f t="shared" si="1"/>
        <v>976432</v>
      </c>
      <c r="L46" s="42">
        <f t="shared" si="1"/>
        <v>36507607.18</v>
      </c>
      <c r="M46" s="42">
        <f t="shared" si="1"/>
        <v>1979605</v>
      </c>
      <c r="N46" s="42">
        <f t="shared" si="1"/>
        <v>4487985</v>
      </c>
      <c r="O46" s="42">
        <f t="shared" si="1"/>
        <v>0</v>
      </c>
      <c r="P46" s="42">
        <f t="shared" si="1"/>
        <v>0</v>
      </c>
      <c r="Q46" s="42">
        <f t="shared" si="1"/>
        <v>0</v>
      </c>
      <c r="R46" s="42">
        <f t="shared" si="1"/>
        <v>0</v>
      </c>
      <c r="S46" s="42">
        <f t="shared" si="1"/>
        <v>0</v>
      </c>
      <c r="T46" s="42">
        <f t="shared" si="1"/>
        <v>0</v>
      </c>
      <c r="U46" s="42">
        <f t="shared" si="1"/>
        <v>0</v>
      </c>
      <c r="V46" s="42">
        <f t="shared" si="1"/>
        <v>42975197.18</v>
      </c>
    </row>
    <row r="47" spans="1:22" x14ac:dyDescent="0.25">
      <c r="A47" s="43"/>
      <c r="B47" s="43"/>
      <c r="C47" s="44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</row>
    <row r="48" spans="1:22" ht="41.25" customHeight="1" x14ac:dyDescent="0.25">
      <c r="A48" s="45" t="s">
        <v>31</v>
      </c>
      <c r="B48" s="45"/>
      <c r="C48" s="45"/>
      <c r="D48" s="45"/>
      <c r="E48" s="45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</row>
    <row r="49" spans="1:22" ht="15" customHeight="1" x14ac:dyDescent="0.25">
      <c r="A49" s="46" t="s">
        <v>32</v>
      </c>
      <c r="B49" s="46"/>
      <c r="C49" s="46"/>
      <c r="D49" s="46"/>
      <c r="E49" s="46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1:22" ht="33" customHeight="1" x14ac:dyDescent="0.25">
      <c r="A50" s="47" t="s">
        <v>33</v>
      </c>
      <c r="B50" s="47"/>
      <c r="C50" s="47"/>
      <c r="D50" s="47"/>
      <c r="E50" s="47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1:22" ht="15" customHeight="1" x14ac:dyDescent="0.25">
      <c r="A51" s="47" t="s">
        <v>34</v>
      </c>
      <c r="B51" s="47"/>
      <c r="C51" s="47"/>
      <c r="D51" s="47"/>
      <c r="E51" s="47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1:22" ht="15" customHeight="1" x14ac:dyDescent="0.25">
      <c r="A52" s="47" t="s">
        <v>35</v>
      </c>
      <c r="B52" s="47"/>
      <c r="C52" s="47"/>
      <c r="D52" s="47"/>
      <c r="E52" s="47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1:22" ht="15" customHeight="1" x14ac:dyDescent="0.25">
      <c r="A53" s="47" t="s">
        <v>36</v>
      </c>
      <c r="B53" s="47"/>
      <c r="C53" s="47"/>
      <c r="D53" s="47"/>
      <c r="E53" s="47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1:22" ht="15" customHeight="1" x14ac:dyDescent="0.25">
      <c r="A54" s="47" t="s">
        <v>37</v>
      </c>
      <c r="B54" s="47"/>
      <c r="C54" s="47"/>
      <c r="D54" s="47"/>
      <c r="E54" s="47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1:22" x14ac:dyDescent="0.25">
      <c r="A55" s="43"/>
      <c r="B55" s="43"/>
      <c r="C55" s="44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1:22" ht="15.75" customHeight="1" x14ac:dyDescent="0.25">
      <c r="A56" s="45" t="s">
        <v>38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1:22" ht="38.25" customHeight="1" x14ac:dyDescent="0.25">
      <c r="A57" s="46" t="s">
        <v>32</v>
      </c>
      <c r="B57" s="46"/>
      <c r="C57" s="46"/>
      <c r="D57" s="46"/>
      <c r="E57" s="46"/>
      <c r="F57" s="48" t="s">
        <v>39</v>
      </c>
      <c r="G57" s="48" t="s">
        <v>40</v>
      </c>
      <c r="H57" s="48" t="s">
        <v>41</v>
      </c>
      <c r="I57" s="48" t="s">
        <v>42</v>
      </c>
      <c r="J57" s="48" t="s">
        <v>43</v>
      </c>
      <c r="K57" s="48" t="s">
        <v>44</v>
      </c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1:22" ht="25.5" customHeight="1" x14ac:dyDescent="0.25">
      <c r="A58" s="47" t="s">
        <v>45</v>
      </c>
      <c r="B58" s="47"/>
      <c r="C58" s="47"/>
      <c r="D58" s="47"/>
      <c r="E58" s="47"/>
      <c r="F58" s="49">
        <v>1579377.19</v>
      </c>
      <c r="G58" s="50" t="s">
        <v>46</v>
      </c>
      <c r="H58" s="51">
        <v>201800010008207</v>
      </c>
      <c r="I58" s="52">
        <v>44287</v>
      </c>
      <c r="J58" s="53" t="s">
        <v>47</v>
      </c>
      <c r="K58" s="54" t="s">
        <v>48</v>
      </c>
      <c r="L58" s="55" t="e" cm="1">
        <f t="array" aca="1" ref="L58" ca="1">comentariocelula(F58)</f>
        <v>#NAME?</v>
      </c>
      <c r="M58" s="56"/>
      <c r="N58" s="56"/>
      <c r="O58" s="56"/>
      <c r="P58" s="57"/>
      <c r="Q58" s="43"/>
      <c r="R58" s="43"/>
      <c r="S58" s="43"/>
      <c r="T58" s="43"/>
      <c r="U58" s="43"/>
      <c r="V58" s="43"/>
    </row>
    <row r="59" spans="1:22" ht="25.5" customHeight="1" x14ac:dyDescent="0.25">
      <c r="A59" s="47" t="s">
        <v>45</v>
      </c>
      <c r="B59" s="47"/>
      <c r="C59" s="47"/>
      <c r="D59" s="47"/>
      <c r="E59" s="47"/>
      <c r="F59" s="58">
        <v>267290.07</v>
      </c>
      <c r="G59" s="50" t="s">
        <v>46</v>
      </c>
      <c r="H59" s="51">
        <v>201800010008207</v>
      </c>
      <c r="I59" s="52">
        <v>44317</v>
      </c>
      <c r="J59" s="53" t="s">
        <v>49</v>
      </c>
      <c r="K59" s="54" t="s">
        <v>48</v>
      </c>
      <c r="L59" s="55" t="e" cm="1">
        <f t="array" aca="1" ref="L59" ca="1">comentariocelula(F59)</f>
        <v>#NAME?</v>
      </c>
      <c r="M59" s="56"/>
      <c r="N59" s="56"/>
      <c r="O59" s="56"/>
      <c r="P59" s="57"/>
      <c r="Q59" s="43"/>
      <c r="R59" s="43"/>
      <c r="S59" s="43"/>
      <c r="T59" s="43"/>
      <c r="U59" s="43"/>
      <c r="V59" s="43"/>
    </row>
    <row r="60" spans="1:22" ht="25.5" customHeight="1" x14ac:dyDescent="0.25">
      <c r="A60" s="47" t="s">
        <v>45</v>
      </c>
      <c r="B60" s="47"/>
      <c r="C60" s="47"/>
      <c r="D60" s="47"/>
      <c r="E60" s="47"/>
      <c r="F60" s="58">
        <v>1521458.52</v>
      </c>
      <c r="G60" s="50" t="s">
        <v>46</v>
      </c>
      <c r="H60" s="51">
        <v>201800010008207</v>
      </c>
      <c r="I60" s="52">
        <v>44317</v>
      </c>
      <c r="J60" s="53" t="s">
        <v>50</v>
      </c>
      <c r="K60" s="54" t="s">
        <v>48</v>
      </c>
      <c r="L60" s="55" t="e" cm="1">
        <f t="array" aca="1" ref="L60" ca="1">comentariocelula(F60)</f>
        <v>#NAME?</v>
      </c>
      <c r="M60" s="56"/>
      <c r="N60" s="56"/>
      <c r="O60" s="56"/>
      <c r="P60" s="57"/>
      <c r="Q60" s="43"/>
      <c r="R60" s="43"/>
      <c r="S60" s="43"/>
      <c r="T60" s="43"/>
      <c r="U60" s="43"/>
      <c r="V60" s="43"/>
    </row>
    <row r="61" spans="1:22" ht="25.5" customHeight="1" x14ac:dyDescent="0.25">
      <c r="A61" s="47" t="s">
        <v>45</v>
      </c>
      <c r="B61" s="47"/>
      <c r="C61" s="47"/>
      <c r="D61" s="47"/>
      <c r="E61" s="47"/>
      <c r="F61" s="58">
        <v>1644535.5</v>
      </c>
      <c r="G61" s="50" t="s">
        <v>46</v>
      </c>
      <c r="H61" s="51">
        <v>201800010008207</v>
      </c>
      <c r="I61" s="52">
        <v>44317</v>
      </c>
      <c r="J61" s="53" t="s">
        <v>51</v>
      </c>
      <c r="K61" s="54" t="s">
        <v>48</v>
      </c>
      <c r="L61" s="55" t="e" cm="1">
        <f t="array" aca="1" ref="L61" ca="1">comentariocelula(F61)</f>
        <v>#NAME?</v>
      </c>
      <c r="M61" s="56"/>
      <c r="N61" s="56"/>
      <c r="O61" s="56"/>
      <c r="P61" s="57"/>
      <c r="Q61" s="43"/>
      <c r="R61" s="43"/>
      <c r="S61" s="43"/>
      <c r="T61" s="43"/>
      <c r="U61" s="43"/>
      <c r="V61" s="43"/>
    </row>
    <row r="62" spans="1:22" ht="25.5" customHeight="1" x14ac:dyDescent="0.25">
      <c r="A62" s="47" t="s">
        <v>45</v>
      </c>
      <c r="B62" s="47"/>
      <c r="C62" s="47"/>
      <c r="D62" s="47"/>
      <c r="E62" s="47"/>
      <c r="F62" s="59">
        <v>1633932.85</v>
      </c>
      <c r="G62" s="50" t="s">
        <v>46</v>
      </c>
      <c r="H62" s="51">
        <v>201800010008207</v>
      </c>
      <c r="I62" s="52">
        <v>44348</v>
      </c>
      <c r="J62" s="53" t="s">
        <v>52</v>
      </c>
      <c r="K62" s="54" t="s">
        <v>48</v>
      </c>
      <c r="L62" s="55" t="e" cm="1">
        <f t="array" aca="1" ref="L62" ca="1">comentariocelula(F62)</f>
        <v>#NAME?</v>
      </c>
      <c r="M62" s="56"/>
      <c r="N62" s="56"/>
      <c r="O62" s="56"/>
      <c r="P62" s="57"/>
      <c r="Q62" s="43"/>
      <c r="R62" s="43"/>
      <c r="S62" s="43"/>
      <c r="T62" s="43"/>
      <c r="U62" s="43"/>
      <c r="V62" s="43"/>
    </row>
    <row r="63" spans="1:22" ht="25.5" customHeight="1" x14ac:dyDescent="0.25">
      <c r="A63" s="47" t="s">
        <v>45</v>
      </c>
      <c r="B63" s="47"/>
      <c r="C63" s="47"/>
      <c r="D63" s="47"/>
      <c r="E63" s="47"/>
      <c r="F63" s="59">
        <v>1626219.25</v>
      </c>
      <c r="G63" s="50" t="s">
        <v>46</v>
      </c>
      <c r="H63" s="51">
        <v>201800010008207</v>
      </c>
      <c r="I63" s="52">
        <v>44378</v>
      </c>
      <c r="J63" s="53" t="s">
        <v>53</v>
      </c>
      <c r="K63" s="54" t="s">
        <v>48</v>
      </c>
      <c r="L63" s="55" t="e" cm="1">
        <f t="array" aca="1" ref="L63" ca="1">comentariocelula(F63)</f>
        <v>#NAME?</v>
      </c>
      <c r="M63" s="56"/>
      <c r="N63" s="56"/>
      <c r="O63" s="56"/>
      <c r="P63" s="57"/>
      <c r="Q63" s="43"/>
      <c r="R63" s="43"/>
      <c r="S63" s="43"/>
      <c r="T63" s="43"/>
      <c r="U63" s="43"/>
      <c r="V63" s="43"/>
    </row>
    <row r="64" spans="1:22" ht="25.5" customHeight="1" x14ac:dyDescent="0.25">
      <c r="A64" s="47" t="s">
        <v>45</v>
      </c>
      <c r="B64" s="47"/>
      <c r="C64" s="47"/>
      <c r="D64" s="47"/>
      <c r="E64" s="47"/>
      <c r="F64" s="59">
        <v>1633560.67</v>
      </c>
      <c r="G64" s="50" t="s">
        <v>46</v>
      </c>
      <c r="H64" s="51">
        <v>201800010008207</v>
      </c>
      <c r="I64" s="52">
        <v>44409</v>
      </c>
      <c r="J64" s="53" t="s">
        <v>54</v>
      </c>
      <c r="K64" s="54" t="s">
        <v>48</v>
      </c>
      <c r="L64" s="55" t="e" cm="1">
        <f t="array" aca="1" ref="L64" ca="1">comentariocelula(F64)</f>
        <v>#NAME?</v>
      </c>
      <c r="M64" s="56"/>
      <c r="N64" s="56"/>
      <c r="O64" s="56"/>
      <c r="P64" s="57"/>
      <c r="Q64" s="43"/>
      <c r="R64" s="43"/>
      <c r="S64" s="43"/>
      <c r="T64" s="43"/>
      <c r="U64" s="43"/>
      <c r="V64" s="43"/>
    </row>
    <row r="65" spans="1:22" ht="25.5" customHeight="1" x14ac:dyDescent="0.25">
      <c r="A65" s="47" t="s">
        <v>45</v>
      </c>
      <c r="B65" s="47"/>
      <c r="C65" s="47"/>
      <c r="D65" s="47"/>
      <c r="E65" s="47"/>
      <c r="F65" s="59">
        <f>1665367.74</f>
        <v>1665367.74</v>
      </c>
      <c r="G65" s="50" t="s">
        <v>46</v>
      </c>
      <c r="H65" s="51">
        <v>201800010008207</v>
      </c>
      <c r="I65" s="52">
        <v>44440</v>
      </c>
      <c r="J65" s="53" t="s">
        <v>55</v>
      </c>
      <c r="K65" s="54" t="s">
        <v>48</v>
      </c>
      <c r="L65" s="55" t="e" cm="1">
        <f t="array" aca="1" ref="L65" ca="1">comentariocelula(F65)</f>
        <v>#NAME?</v>
      </c>
      <c r="M65" s="56"/>
      <c r="N65" s="56"/>
      <c r="O65" s="56"/>
      <c r="P65" s="57"/>
      <c r="Q65" s="43"/>
      <c r="R65" s="43"/>
      <c r="S65" s="43"/>
      <c r="T65" s="43"/>
      <c r="U65" s="43"/>
      <c r="V65" s="43"/>
    </row>
    <row r="66" spans="1:22" ht="25.5" customHeight="1" x14ac:dyDescent="0.25">
      <c r="A66" s="47" t="s">
        <v>45</v>
      </c>
      <c r="B66" s="47"/>
      <c r="C66" s="47"/>
      <c r="D66" s="47"/>
      <c r="E66" s="47"/>
      <c r="F66" s="59">
        <v>1493823.15</v>
      </c>
      <c r="G66" s="50" t="s">
        <v>46</v>
      </c>
      <c r="H66" s="51">
        <v>201800010008207</v>
      </c>
      <c r="I66" s="52">
        <v>44470</v>
      </c>
      <c r="J66" s="53" t="s">
        <v>56</v>
      </c>
      <c r="K66" s="54" t="s">
        <v>48</v>
      </c>
      <c r="L66" s="55" t="e" cm="1">
        <f t="array" aca="1" ref="L66" ca="1">comentariocelula(F66)</f>
        <v>#NAME?</v>
      </c>
      <c r="M66" s="56"/>
      <c r="N66" s="56"/>
      <c r="O66" s="56"/>
      <c r="P66" s="57"/>
      <c r="Q66" s="43"/>
      <c r="R66" s="43"/>
      <c r="S66" s="43"/>
      <c r="T66" s="43"/>
      <c r="U66" s="43"/>
      <c r="V66" s="43"/>
    </row>
    <row r="67" spans="1:22" ht="25.5" customHeight="1" x14ac:dyDescent="0.25">
      <c r="A67" s="47" t="s">
        <v>45</v>
      </c>
      <c r="B67" s="47"/>
      <c r="C67" s="47"/>
      <c r="D67" s="47"/>
      <c r="E67" s="47"/>
      <c r="F67" s="59">
        <v>1484475.34</v>
      </c>
      <c r="G67" s="50" t="s">
        <v>46</v>
      </c>
      <c r="H67" s="51">
        <v>201800010008207</v>
      </c>
      <c r="I67" s="52">
        <v>44501</v>
      </c>
      <c r="J67" s="53" t="s">
        <v>57</v>
      </c>
      <c r="K67" s="54" t="s">
        <v>48</v>
      </c>
      <c r="L67" s="55" t="e" cm="1">
        <f t="array" aca="1" ref="L67" ca="1">comentariocelula(F67)</f>
        <v>#NAME?</v>
      </c>
      <c r="M67" s="56"/>
      <c r="N67" s="56"/>
      <c r="O67" s="56"/>
      <c r="P67" s="57"/>
      <c r="Q67" s="43"/>
      <c r="R67" s="43"/>
      <c r="S67" s="43"/>
      <c r="T67" s="43"/>
      <c r="U67" s="43"/>
      <c r="V67" s="43"/>
    </row>
    <row r="68" spans="1:22" ht="25.5" customHeight="1" x14ac:dyDescent="0.25">
      <c r="A68" s="47" t="s">
        <v>45</v>
      </c>
      <c r="B68" s="47"/>
      <c r="C68" s="47"/>
      <c r="D68" s="47"/>
      <c r="E68" s="47"/>
      <c r="F68" s="59">
        <v>1800529.12</v>
      </c>
      <c r="G68" s="50" t="s">
        <v>46</v>
      </c>
      <c r="H68" s="51">
        <v>201800010008207</v>
      </c>
      <c r="I68" s="52">
        <v>44531</v>
      </c>
      <c r="J68" s="53" t="s">
        <v>58</v>
      </c>
      <c r="K68" s="54" t="s">
        <v>48</v>
      </c>
      <c r="L68" s="55" t="e" cm="1">
        <f t="array" aca="1" ref="L68" ca="1">comentariocelula(F68)</f>
        <v>#NAME?</v>
      </c>
      <c r="M68" s="56"/>
      <c r="N68" s="56"/>
      <c r="O68" s="56"/>
      <c r="P68" s="57"/>
      <c r="Q68" s="43"/>
      <c r="R68" s="43"/>
      <c r="S68" s="43"/>
      <c r="T68" s="43"/>
      <c r="U68" s="43"/>
      <c r="V68" s="43"/>
    </row>
    <row r="69" spans="1:22" ht="25.5" customHeight="1" x14ac:dyDescent="0.25">
      <c r="A69" s="47" t="s">
        <v>45</v>
      </c>
      <c r="B69" s="47"/>
      <c r="C69" s="47"/>
      <c r="D69" s="47"/>
      <c r="E69" s="47"/>
      <c r="F69" s="59">
        <v>1830133.73</v>
      </c>
      <c r="G69" s="50" t="s">
        <v>46</v>
      </c>
      <c r="H69" s="51">
        <v>201800010008207</v>
      </c>
      <c r="I69" s="52">
        <v>44531</v>
      </c>
      <c r="J69" s="53" t="s">
        <v>59</v>
      </c>
      <c r="K69" s="54" t="s">
        <v>48</v>
      </c>
      <c r="L69" s="55" t="e" cm="1">
        <f t="array" aca="1" ref="L69" ca="1">comentariocelula(F69)</f>
        <v>#NAME?</v>
      </c>
      <c r="M69" s="56"/>
      <c r="N69" s="56"/>
      <c r="O69" s="56"/>
      <c r="P69" s="57"/>
      <c r="Q69" s="43"/>
      <c r="R69" s="43"/>
      <c r="S69" s="43"/>
      <c r="T69" s="43"/>
      <c r="U69" s="43"/>
      <c r="V69" s="43"/>
    </row>
    <row r="70" spans="1:22" ht="25.5" customHeight="1" x14ac:dyDescent="0.25">
      <c r="A70" s="47" t="s">
        <v>60</v>
      </c>
      <c r="B70" s="47"/>
      <c r="C70" s="47"/>
      <c r="D70" s="47"/>
      <c r="E70" s="47"/>
      <c r="F70" s="60">
        <v>293031.26</v>
      </c>
      <c r="G70" s="50"/>
      <c r="H70" s="51"/>
      <c r="I70" s="52">
        <v>44440</v>
      </c>
      <c r="J70" s="61">
        <v>44440</v>
      </c>
      <c r="K70" s="54"/>
      <c r="L70" s="55" t="e" cm="1">
        <f t="array" aca="1" ref="L70" ca="1">comentariocelula(F70)</f>
        <v>#NAME?</v>
      </c>
      <c r="M70" s="56"/>
      <c r="N70" s="56"/>
      <c r="O70" s="56"/>
      <c r="P70" s="57"/>
      <c r="Q70" s="43"/>
      <c r="R70" s="43"/>
      <c r="S70" s="43"/>
      <c r="T70" s="43"/>
      <c r="U70" s="43"/>
      <c r="V70" s="43"/>
    </row>
    <row r="71" spans="1:22" ht="25.5" customHeight="1" x14ac:dyDescent="0.25">
      <c r="A71" s="47" t="s">
        <v>60</v>
      </c>
      <c r="B71" s="47"/>
      <c r="C71" s="47"/>
      <c r="D71" s="47"/>
      <c r="E71" s="47"/>
      <c r="F71" s="60">
        <v>300703.01</v>
      </c>
      <c r="G71" s="50"/>
      <c r="H71" s="51"/>
      <c r="I71" s="52">
        <v>44440</v>
      </c>
      <c r="J71" s="61">
        <v>44470</v>
      </c>
      <c r="K71" s="54"/>
      <c r="L71" s="55" t="e" cm="1">
        <f t="array" aca="1" ref="L71" ca="1">comentariocelula(F71)</f>
        <v>#NAME?</v>
      </c>
      <c r="M71" s="56"/>
      <c r="N71" s="56"/>
      <c r="O71" s="56"/>
      <c r="P71" s="57"/>
      <c r="Q71" s="43"/>
      <c r="R71" s="43"/>
      <c r="S71" s="43"/>
      <c r="T71" s="43"/>
      <c r="U71" s="43"/>
      <c r="V71" s="43"/>
    </row>
    <row r="72" spans="1:22" ht="25.5" customHeight="1" x14ac:dyDescent="0.25">
      <c r="A72" s="47" t="s">
        <v>61</v>
      </c>
      <c r="B72" s="47"/>
      <c r="C72" s="47"/>
      <c r="D72" s="47"/>
      <c r="E72" s="47"/>
      <c r="F72" s="62">
        <v>47488.42</v>
      </c>
      <c r="G72" s="50" t="s">
        <v>62</v>
      </c>
      <c r="H72" s="51">
        <v>201800010008207</v>
      </c>
      <c r="I72" s="52">
        <v>44287</v>
      </c>
      <c r="J72" s="53" t="s">
        <v>47</v>
      </c>
      <c r="K72" s="54" t="s">
        <v>48</v>
      </c>
      <c r="L72" s="55" t="e" cm="1">
        <f t="array" aca="1" ref="L72" ca="1">comentariocelula(F72)</f>
        <v>#NAME?</v>
      </c>
      <c r="M72" s="56"/>
      <c r="N72" s="56"/>
      <c r="O72" s="56"/>
      <c r="P72" s="57"/>
      <c r="Q72" s="43"/>
      <c r="R72" s="43"/>
      <c r="S72" s="43"/>
      <c r="T72" s="43"/>
      <c r="U72" s="43"/>
      <c r="V72" s="43"/>
    </row>
    <row r="73" spans="1:22" ht="25.5" customHeight="1" x14ac:dyDescent="0.25">
      <c r="A73" s="47" t="s">
        <v>61</v>
      </c>
      <c r="B73" s="47"/>
      <c r="C73" s="47"/>
      <c r="D73" s="47"/>
      <c r="E73" s="47"/>
      <c r="F73" s="62">
        <v>10223.049999999999</v>
      </c>
      <c r="G73" s="50" t="s">
        <v>62</v>
      </c>
      <c r="H73" s="51">
        <v>201800010008207</v>
      </c>
      <c r="I73" s="52">
        <v>44317</v>
      </c>
      <c r="J73" s="53" t="s">
        <v>63</v>
      </c>
      <c r="K73" s="54" t="s">
        <v>48</v>
      </c>
      <c r="L73" s="55" t="e" cm="1">
        <f t="array" aca="1" ref="L73" ca="1">comentariocelula(F73)</f>
        <v>#NAME?</v>
      </c>
      <c r="M73" s="56"/>
      <c r="N73" s="56"/>
      <c r="O73" s="56"/>
      <c r="P73" s="57"/>
      <c r="Q73" s="43"/>
      <c r="R73" s="43"/>
      <c r="S73" s="43"/>
      <c r="T73" s="43"/>
      <c r="U73" s="43"/>
      <c r="V73" s="43"/>
    </row>
    <row r="74" spans="1:22" ht="25.5" customHeight="1" x14ac:dyDescent="0.25">
      <c r="A74" s="47" t="s">
        <v>61</v>
      </c>
      <c r="B74" s="47"/>
      <c r="C74" s="47"/>
      <c r="D74" s="47"/>
      <c r="E74" s="47"/>
      <c r="F74" s="62">
        <v>48629.16</v>
      </c>
      <c r="G74" s="50" t="s">
        <v>62</v>
      </c>
      <c r="H74" s="51">
        <v>201800010008207</v>
      </c>
      <c r="I74" s="52">
        <v>44317</v>
      </c>
      <c r="J74" s="53" t="s">
        <v>50</v>
      </c>
      <c r="K74" s="54" t="s">
        <v>48</v>
      </c>
      <c r="L74" s="55" t="e" cm="1">
        <f t="array" aca="1" ref="L74" ca="1">comentariocelula(F74)</f>
        <v>#NAME?</v>
      </c>
      <c r="M74" s="56"/>
      <c r="N74" s="56"/>
      <c r="O74" s="56"/>
      <c r="P74" s="57"/>
      <c r="Q74" s="43"/>
      <c r="R74" s="43"/>
      <c r="S74" s="43"/>
      <c r="T74" s="43"/>
      <c r="U74" s="43"/>
      <c r="V74" s="43"/>
    </row>
    <row r="75" spans="1:22" ht="25.5" customHeight="1" x14ac:dyDescent="0.25">
      <c r="A75" s="47" t="s">
        <v>61</v>
      </c>
      <c r="B75" s="47"/>
      <c r="C75" s="47"/>
      <c r="D75" s="47"/>
      <c r="E75" s="47"/>
      <c r="F75" s="62">
        <v>53525.66</v>
      </c>
      <c r="G75" s="50" t="s">
        <v>62</v>
      </c>
      <c r="H75" s="51">
        <v>201800010008207</v>
      </c>
      <c r="I75" s="52">
        <v>44317</v>
      </c>
      <c r="J75" s="53" t="s">
        <v>51</v>
      </c>
      <c r="K75" s="54" t="s">
        <v>48</v>
      </c>
      <c r="L75" s="55" t="e" cm="1">
        <f t="array" aca="1" ref="L75" ca="1">comentariocelula(F75)</f>
        <v>#NAME?</v>
      </c>
      <c r="M75" s="56"/>
      <c r="N75" s="56"/>
      <c r="O75" s="56"/>
      <c r="P75" s="57"/>
      <c r="Q75" s="43"/>
      <c r="R75" s="43"/>
      <c r="S75" s="43"/>
      <c r="T75" s="43"/>
      <c r="U75" s="43"/>
      <c r="V75" s="43"/>
    </row>
    <row r="76" spans="1:22" ht="25.5" customHeight="1" x14ac:dyDescent="0.25">
      <c r="A76" s="47" t="s">
        <v>61</v>
      </c>
      <c r="B76" s="47"/>
      <c r="C76" s="47"/>
      <c r="D76" s="47"/>
      <c r="E76" s="47"/>
      <c r="F76" s="62">
        <v>49793.440000000002</v>
      </c>
      <c r="G76" s="50" t="s">
        <v>62</v>
      </c>
      <c r="H76" s="51">
        <v>201800010008207</v>
      </c>
      <c r="I76" s="52">
        <v>44348</v>
      </c>
      <c r="J76" s="53" t="s">
        <v>52</v>
      </c>
      <c r="K76" s="54" t="s">
        <v>48</v>
      </c>
      <c r="L76" s="55" t="e" cm="1">
        <f t="array" aca="1" ref="L76" ca="1">comentariocelula(F76)</f>
        <v>#NAME?</v>
      </c>
      <c r="M76" s="56"/>
      <c r="N76" s="56"/>
      <c r="O76" s="56"/>
      <c r="P76" s="57"/>
      <c r="Q76" s="43"/>
      <c r="R76" s="43"/>
      <c r="S76" s="43"/>
      <c r="T76" s="43"/>
      <c r="U76" s="43"/>
      <c r="V76" s="43"/>
    </row>
    <row r="77" spans="1:22" ht="25.5" customHeight="1" x14ac:dyDescent="0.25">
      <c r="A77" s="47" t="s">
        <v>61</v>
      </c>
      <c r="B77" s="47"/>
      <c r="C77" s="47"/>
      <c r="D77" s="47"/>
      <c r="E77" s="47"/>
      <c r="F77" s="62">
        <v>47546.63</v>
      </c>
      <c r="G77" s="50" t="s">
        <v>62</v>
      </c>
      <c r="H77" s="51">
        <v>201800010008207</v>
      </c>
      <c r="I77" s="52">
        <v>44378</v>
      </c>
      <c r="J77" s="53" t="s">
        <v>53</v>
      </c>
      <c r="K77" s="54" t="s">
        <v>48</v>
      </c>
      <c r="L77" s="55" t="e" cm="1">
        <f t="array" aca="1" ref="L77" ca="1">comentariocelula(F77)</f>
        <v>#NAME?</v>
      </c>
      <c r="M77" s="56"/>
      <c r="N77" s="56"/>
      <c r="O77" s="56"/>
      <c r="P77" s="57"/>
      <c r="Q77" s="43"/>
      <c r="R77" s="43"/>
      <c r="S77" s="43"/>
      <c r="T77" s="43"/>
      <c r="U77" s="43"/>
      <c r="V77" s="43"/>
    </row>
    <row r="78" spans="1:22" ht="25.5" customHeight="1" x14ac:dyDescent="0.25">
      <c r="A78" s="47" t="s">
        <v>61</v>
      </c>
      <c r="B78" s="47"/>
      <c r="C78" s="47"/>
      <c r="D78" s="47"/>
      <c r="E78" s="47"/>
      <c r="F78" s="62">
        <v>46641.53</v>
      </c>
      <c r="G78" s="50" t="s">
        <v>62</v>
      </c>
      <c r="H78" s="51">
        <v>201800010008207</v>
      </c>
      <c r="I78" s="52">
        <v>44409</v>
      </c>
      <c r="J78" s="53" t="s">
        <v>54</v>
      </c>
      <c r="K78" s="54" t="s">
        <v>48</v>
      </c>
      <c r="L78" s="55" t="e" cm="1">
        <f t="array" aca="1" ref="L78" ca="1">comentariocelula(F78)</f>
        <v>#NAME?</v>
      </c>
      <c r="M78" s="56"/>
      <c r="N78" s="56"/>
      <c r="O78" s="56"/>
      <c r="P78" s="57"/>
      <c r="Q78" s="43"/>
      <c r="R78" s="43"/>
      <c r="S78" s="43"/>
      <c r="T78" s="43"/>
      <c r="U78" s="43"/>
      <c r="V78" s="43"/>
    </row>
    <row r="79" spans="1:22" ht="25.5" customHeight="1" x14ac:dyDescent="0.25">
      <c r="A79" s="47" t="s">
        <v>61</v>
      </c>
      <c r="B79" s="47"/>
      <c r="C79" s="47"/>
      <c r="D79" s="47"/>
      <c r="E79" s="47"/>
      <c r="F79" s="62">
        <v>42660.56</v>
      </c>
      <c r="G79" s="50" t="s">
        <v>62</v>
      </c>
      <c r="H79" s="51">
        <v>201800010008207</v>
      </c>
      <c r="I79" s="52">
        <v>44440</v>
      </c>
      <c r="J79" s="53" t="s">
        <v>55</v>
      </c>
      <c r="K79" s="54" t="s">
        <v>48</v>
      </c>
      <c r="L79" s="55" t="e" cm="1">
        <f t="array" aca="1" ref="L79" ca="1">comentariocelula(F79)</f>
        <v>#NAME?</v>
      </c>
      <c r="M79" s="56"/>
      <c r="N79" s="56"/>
      <c r="O79" s="56"/>
      <c r="P79" s="57"/>
      <c r="Q79" s="43"/>
      <c r="R79" s="43"/>
      <c r="S79" s="43"/>
      <c r="T79" s="43"/>
      <c r="U79" s="43"/>
      <c r="V79" s="43"/>
    </row>
    <row r="80" spans="1:22" ht="25.5" customHeight="1" x14ac:dyDescent="0.25">
      <c r="A80" s="47" t="s">
        <v>61</v>
      </c>
      <c r="B80" s="47"/>
      <c r="C80" s="47"/>
      <c r="D80" s="47"/>
      <c r="E80" s="47"/>
      <c r="F80" s="62">
        <v>51111.07</v>
      </c>
      <c r="G80" s="50" t="s">
        <v>62</v>
      </c>
      <c r="H80" s="51">
        <v>201800010008207</v>
      </c>
      <c r="I80" s="52">
        <v>44470</v>
      </c>
      <c r="J80" s="53" t="s">
        <v>56</v>
      </c>
      <c r="K80" s="54" t="s">
        <v>48</v>
      </c>
      <c r="L80" s="55" t="e" cm="1">
        <f t="array" aca="1" ref="L80" ca="1">comentariocelula(F80)</f>
        <v>#NAME?</v>
      </c>
      <c r="M80" s="56"/>
      <c r="N80" s="56"/>
      <c r="O80" s="56"/>
      <c r="P80" s="57"/>
      <c r="Q80" s="43"/>
      <c r="R80" s="43"/>
      <c r="S80" s="43"/>
      <c r="T80" s="43"/>
      <c r="U80" s="43"/>
      <c r="V80" s="43"/>
    </row>
    <row r="81" spans="1:22" ht="25.5" customHeight="1" x14ac:dyDescent="0.25">
      <c r="A81" s="47" t="s">
        <v>61</v>
      </c>
      <c r="B81" s="47"/>
      <c r="C81" s="47"/>
      <c r="D81" s="47"/>
      <c r="E81" s="47"/>
      <c r="F81" s="62">
        <v>60458.879999999997</v>
      </c>
      <c r="G81" s="50" t="s">
        <v>62</v>
      </c>
      <c r="H81" s="51">
        <v>201800010008207</v>
      </c>
      <c r="I81" s="52">
        <v>44501</v>
      </c>
      <c r="J81" s="53" t="s">
        <v>57</v>
      </c>
      <c r="K81" s="54" t="s">
        <v>48</v>
      </c>
      <c r="L81" s="55" t="e" cm="1">
        <f t="array" aca="1" ref="L81" ca="1">comentariocelula(F81)</f>
        <v>#NAME?</v>
      </c>
      <c r="M81" s="56"/>
      <c r="N81" s="56"/>
      <c r="O81" s="56"/>
      <c r="P81" s="57"/>
      <c r="Q81" s="43"/>
      <c r="R81" s="43"/>
      <c r="S81" s="43"/>
      <c r="T81" s="43"/>
      <c r="U81" s="43"/>
      <c r="V81" s="43"/>
    </row>
    <row r="82" spans="1:22" ht="25.5" customHeight="1" x14ac:dyDescent="0.25">
      <c r="A82" s="47" t="s">
        <v>61</v>
      </c>
      <c r="B82" s="47"/>
      <c r="C82" s="47"/>
      <c r="D82" s="47"/>
      <c r="E82" s="47"/>
      <c r="F82" s="62">
        <v>67694.53</v>
      </c>
      <c r="G82" s="50" t="s">
        <v>62</v>
      </c>
      <c r="H82" s="51">
        <v>201800010008207</v>
      </c>
      <c r="I82" s="52">
        <v>44531</v>
      </c>
      <c r="J82" s="53" t="s">
        <v>58</v>
      </c>
      <c r="K82" s="54" t="s">
        <v>48</v>
      </c>
      <c r="L82" s="55" t="e" cm="1">
        <f t="array" aca="1" ref="L82" ca="1">comentariocelula(F82)</f>
        <v>#NAME?</v>
      </c>
      <c r="M82" s="56"/>
      <c r="N82" s="56"/>
      <c r="O82" s="56"/>
      <c r="P82" s="57"/>
      <c r="Q82" s="43"/>
      <c r="R82" s="43"/>
      <c r="S82" s="43"/>
      <c r="T82" s="43"/>
      <c r="U82" s="43"/>
      <c r="V82" s="43"/>
    </row>
    <row r="83" spans="1:22" ht="15" customHeight="1" x14ac:dyDescent="0.25">
      <c r="A83" s="63" t="s">
        <v>64</v>
      </c>
      <c r="B83" s="63"/>
      <c r="C83" s="63"/>
      <c r="D83" s="63"/>
      <c r="E83" s="63"/>
      <c r="F83" s="64">
        <f>SUM(F58:F82)</f>
        <v>19300210.330000009</v>
      </c>
      <c r="G83" s="65"/>
      <c r="H83" s="65"/>
      <c r="I83" s="65"/>
      <c r="J83" s="65"/>
      <c r="K83" s="65"/>
      <c r="L83" s="3"/>
      <c r="M83" s="3"/>
      <c r="N83" s="3"/>
      <c r="O83" s="3"/>
      <c r="P83" s="57"/>
      <c r="Q83" s="43"/>
      <c r="R83" s="43"/>
      <c r="S83" s="43"/>
      <c r="T83" s="43"/>
      <c r="U83" s="43"/>
      <c r="V83" s="43"/>
    </row>
    <row r="84" spans="1:22" ht="15" customHeight="1" x14ac:dyDescent="0.25">
      <c r="A84" s="66" t="s">
        <v>65</v>
      </c>
      <c r="B84" s="66"/>
      <c r="C84" s="66"/>
      <c r="D84" s="66"/>
      <c r="E84" s="66"/>
      <c r="F84" s="66"/>
      <c r="G84" s="66"/>
      <c r="H84" s="66"/>
      <c r="I84" s="57"/>
      <c r="J84" s="57"/>
      <c r="K84" s="57"/>
      <c r="L84" s="57"/>
      <c r="M84" s="57"/>
      <c r="N84" s="57"/>
      <c r="O84" s="57"/>
      <c r="P84" s="57"/>
      <c r="Q84" s="43"/>
      <c r="R84" s="43"/>
      <c r="S84" s="43"/>
      <c r="T84" s="43"/>
      <c r="U84" s="43"/>
      <c r="V84" s="43"/>
    </row>
    <row r="85" spans="1:22" ht="15.75" thickBot="1" x14ac:dyDescent="0.3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43"/>
      <c r="Q85" s="43"/>
      <c r="R85" s="43"/>
      <c r="S85" s="43"/>
      <c r="T85" s="43"/>
      <c r="U85" s="43"/>
      <c r="V85" s="43"/>
    </row>
    <row r="86" spans="1:22" ht="15.75" customHeight="1" thickBot="1" x14ac:dyDescent="0.3">
      <c r="A86" s="68" t="s">
        <v>66</v>
      </c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57"/>
      <c r="M86" s="57"/>
      <c r="N86" s="57"/>
      <c r="O86" s="57"/>
      <c r="P86" s="43"/>
      <c r="Q86" s="43"/>
      <c r="R86" s="43"/>
      <c r="S86" s="43"/>
      <c r="T86" s="43"/>
      <c r="U86" s="43"/>
      <c r="V86" s="43"/>
    </row>
    <row r="87" spans="1:22" ht="15.75" thickBot="1" x14ac:dyDescent="0.3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57"/>
      <c r="M87" s="57"/>
      <c r="N87" s="57"/>
      <c r="O87" s="57"/>
      <c r="P87" s="43"/>
      <c r="Q87" s="43"/>
      <c r="R87" s="43"/>
      <c r="S87" s="43"/>
      <c r="T87" s="43"/>
      <c r="U87" s="43"/>
      <c r="V87" s="43"/>
    </row>
    <row r="88" spans="1:22" x14ac:dyDescent="0.25">
      <c r="A88" s="43"/>
      <c r="B88" s="43"/>
      <c r="C88" s="44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</row>
    <row r="89" spans="1:22" ht="15" customHeight="1" x14ac:dyDescent="0.25">
      <c r="A89" s="66" t="s">
        <v>67</v>
      </c>
      <c r="B89" s="66"/>
      <c r="C89" s="66"/>
      <c r="D89" s="66"/>
      <c r="E89" s="66"/>
      <c r="F89" s="66"/>
      <c r="G89" s="66"/>
      <c r="H89" s="66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</row>
    <row r="90" spans="1:22" x14ac:dyDescent="0.25">
      <c r="A90" s="43"/>
      <c r="B90" s="43"/>
      <c r="C90" s="44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</row>
    <row r="91" spans="1:22" x14ac:dyDescent="0.25">
      <c r="A91" s="43"/>
      <c r="B91" s="43"/>
      <c r="C91" s="44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</row>
    <row r="92" spans="1:22" x14ac:dyDescent="0.25">
      <c r="A92" s="43"/>
      <c r="B92" s="43"/>
      <c r="C92" s="44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</row>
    <row r="93" spans="1:22" ht="15" customHeight="1" x14ac:dyDescent="0.25">
      <c r="A93" s="43"/>
      <c r="B93" s="43"/>
      <c r="C93" s="44"/>
      <c r="D93" s="69" t="s">
        <v>68</v>
      </c>
      <c r="E93" s="69"/>
      <c r="F93" s="69"/>
      <c r="I93" s="69" t="s">
        <v>69</v>
      </c>
      <c r="J93" s="69"/>
      <c r="K93" s="69"/>
      <c r="L93" s="69"/>
      <c r="M93" s="43"/>
      <c r="N93" s="43"/>
      <c r="O93" s="43"/>
      <c r="P93" s="43"/>
      <c r="Q93" s="43"/>
      <c r="R93" s="43"/>
      <c r="S93" s="43"/>
      <c r="T93" s="43"/>
      <c r="U93" s="43"/>
      <c r="V93" s="43"/>
    </row>
    <row r="94" spans="1:22" ht="30.75" customHeight="1" x14ac:dyDescent="0.25">
      <c r="A94" s="43"/>
      <c r="B94" s="43"/>
      <c r="C94" s="44"/>
      <c r="D94" s="69" t="s">
        <v>70</v>
      </c>
      <c r="E94" s="69"/>
      <c r="F94" s="69"/>
      <c r="I94" s="69" t="s">
        <v>71</v>
      </c>
      <c r="J94" s="69"/>
      <c r="K94" s="69"/>
      <c r="L94" s="69"/>
      <c r="M94" s="43"/>
      <c r="N94" s="43"/>
      <c r="O94" s="43"/>
      <c r="P94" s="43"/>
      <c r="Q94" s="43"/>
      <c r="R94" s="43"/>
      <c r="S94" s="43"/>
      <c r="T94" s="43"/>
      <c r="U94" s="43"/>
      <c r="V94" s="43"/>
    </row>
    <row r="95" spans="1:22" x14ac:dyDescent="0.25">
      <c r="A95" s="43"/>
      <c r="B95" s="43"/>
      <c r="C95" s="44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</row>
    <row r="96" spans="1:22" x14ac:dyDescent="0.25">
      <c r="A96" s="43"/>
      <c r="B96" s="43"/>
      <c r="C96" s="44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</row>
    <row r="97" spans="1:22" x14ac:dyDescent="0.25">
      <c r="A97" s="43"/>
      <c r="B97" s="43"/>
      <c r="C97" s="44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</row>
    <row r="98" spans="1:22" x14ac:dyDescent="0.25">
      <c r="A98" s="43"/>
      <c r="B98" s="43"/>
      <c r="C98" s="44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</row>
    <row r="99" spans="1:22" x14ac:dyDescent="0.25">
      <c r="A99" s="43"/>
      <c r="B99" s="43"/>
      <c r="C99" s="44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</row>
    <row r="100" spans="1:22" x14ac:dyDescent="0.25">
      <c r="A100" s="43"/>
      <c r="B100" s="43"/>
      <c r="C100" s="44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</row>
    <row r="101" spans="1:22" x14ac:dyDescent="0.25">
      <c r="A101" s="43"/>
      <c r="B101" s="43"/>
      <c r="C101" s="44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</row>
    <row r="102" spans="1:22" x14ac:dyDescent="0.25">
      <c r="A102" s="43"/>
      <c r="B102" s="43"/>
      <c r="C102" s="44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</row>
    <row r="103" spans="1:22" x14ac:dyDescent="0.25">
      <c r="A103" s="43"/>
      <c r="B103" s="43"/>
      <c r="C103" s="44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</row>
    <row r="104" spans="1:22" x14ac:dyDescent="0.25">
      <c r="A104" s="43"/>
      <c r="B104" s="43"/>
      <c r="C104" s="44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</row>
    <row r="105" spans="1:22" x14ac:dyDescent="0.25">
      <c r="A105" s="43"/>
      <c r="B105" s="43"/>
      <c r="C105" s="44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</row>
    <row r="106" spans="1:22" x14ac:dyDescent="0.25">
      <c r="A106" s="43"/>
      <c r="B106" s="43"/>
      <c r="C106" s="44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</row>
    <row r="107" spans="1:22" x14ac:dyDescent="0.25">
      <c r="A107" s="43"/>
      <c r="B107" s="43"/>
      <c r="C107" s="44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</row>
    <row r="108" spans="1:22" x14ac:dyDescent="0.25">
      <c r="A108" s="43"/>
      <c r="B108" s="43"/>
      <c r="C108" s="44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</row>
    <row r="109" spans="1:22" x14ac:dyDescent="0.25">
      <c r="A109" s="43"/>
      <c r="B109" s="43"/>
      <c r="C109" s="44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</row>
    <row r="110" spans="1:22" x14ac:dyDescent="0.25">
      <c r="A110" s="43"/>
      <c r="B110" s="43"/>
      <c r="C110" s="44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</row>
    <row r="111" spans="1:22" x14ac:dyDescent="0.25">
      <c r="A111" s="43"/>
      <c r="B111" s="43"/>
      <c r="C111" s="44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</row>
    <row r="112" spans="1:22" x14ac:dyDescent="0.25">
      <c r="A112" s="43"/>
      <c r="B112" s="43"/>
      <c r="C112" s="44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</row>
    <row r="113" spans="1:22" x14ac:dyDescent="0.25">
      <c r="A113" s="43"/>
      <c r="B113" s="43"/>
      <c r="C113" s="44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</row>
    <row r="114" spans="1:22" x14ac:dyDescent="0.25">
      <c r="A114" s="70"/>
      <c r="B114" s="70"/>
      <c r="C114" s="71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</row>
    <row r="115" spans="1:22" x14ac:dyDescent="0.25">
      <c r="A115" s="70"/>
      <c r="B115" s="70"/>
      <c r="C115" s="71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</row>
    <row r="116" spans="1:22" x14ac:dyDescent="0.25">
      <c r="A116" s="70"/>
      <c r="B116" s="70"/>
      <c r="C116" s="71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</row>
    <row r="117" spans="1:22" x14ac:dyDescent="0.25">
      <c r="A117" s="70"/>
      <c r="B117" s="70"/>
      <c r="C117" s="71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</row>
    <row r="118" spans="1:22" x14ac:dyDescent="0.25">
      <c r="A118" s="70"/>
      <c r="B118" s="70"/>
      <c r="C118" s="71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</row>
    <row r="119" spans="1:22" x14ac:dyDescent="0.25">
      <c r="A119" s="70"/>
      <c r="B119" s="70"/>
      <c r="C119" s="71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</row>
    <row r="120" spans="1:22" x14ac:dyDescent="0.25">
      <c r="A120" s="70"/>
      <c r="B120" s="70"/>
      <c r="C120" s="71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</row>
    <row r="121" spans="1:22" x14ac:dyDescent="0.25">
      <c r="A121" s="70"/>
      <c r="B121" s="70"/>
      <c r="C121" s="71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</row>
    <row r="122" spans="1:22" x14ac:dyDescent="0.25">
      <c r="A122" s="70"/>
      <c r="B122" s="70"/>
      <c r="C122" s="71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</row>
    <row r="123" spans="1:22" x14ac:dyDescent="0.25">
      <c r="A123" s="70"/>
      <c r="B123" s="70"/>
      <c r="C123" s="71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</row>
    <row r="124" spans="1:22" x14ac:dyDescent="0.25">
      <c r="A124" s="70"/>
      <c r="B124" s="70"/>
      <c r="C124" s="71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</row>
    <row r="125" spans="1:22" x14ac:dyDescent="0.25">
      <c r="A125" s="70"/>
      <c r="B125" s="70"/>
      <c r="C125" s="71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</row>
    <row r="126" spans="1:22" x14ac:dyDescent="0.25">
      <c r="A126" s="70"/>
      <c r="B126" s="70"/>
      <c r="C126" s="71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</row>
    <row r="127" spans="1:22" x14ac:dyDescent="0.25">
      <c r="A127" s="70"/>
      <c r="B127" s="70"/>
      <c r="C127" s="71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</row>
    <row r="128" spans="1:22" x14ac:dyDescent="0.25">
      <c r="A128" s="70"/>
      <c r="B128" s="70"/>
      <c r="C128" s="71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</row>
    <row r="129" spans="1:22" x14ac:dyDescent="0.25">
      <c r="A129" s="70"/>
      <c r="B129" s="70"/>
      <c r="C129" s="71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</row>
    <row r="130" spans="1:22" x14ac:dyDescent="0.25">
      <c r="A130" s="70"/>
      <c r="B130" s="70"/>
      <c r="C130" s="71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</row>
    <row r="131" spans="1:22" x14ac:dyDescent="0.25">
      <c r="A131" s="70"/>
      <c r="B131" s="70"/>
      <c r="C131" s="71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</row>
  </sheetData>
  <mergeCells count="95">
    <mergeCell ref="A85:O85"/>
    <mergeCell ref="A86:K87"/>
    <mergeCell ref="A89:H89"/>
    <mergeCell ref="D93:F93"/>
    <mergeCell ref="I93:L93"/>
    <mergeCell ref="D94:F94"/>
    <mergeCell ref="I94:L94"/>
    <mergeCell ref="A81:E81"/>
    <mergeCell ref="L81:O81"/>
    <mergeCell ref="A82:E82"/>
    <mergeCell ref="L82:O82"/>
    <mergeCell ref="A83:E83"/>
    <mergeCell ref="A84:H84"/>
    <mergeCell ref="A78:E78"/>
    <mergeCell ref="L78:O78"/>
    <mergeCell ref="A79:E79"/>
    <mergeCell ref="L79:O79"/>
    <mergeCell ref="A80:E80"/>
    <mergeCell ref="L80:O80"/>
    <mergeCell ref="A75:E75"/>
    <mergeCell ref="L75:O75"/>
    <mergeCell ref="A76:E76"/>
    <mergeCell ref="L76:O76"/>
    <mergeCell ref="A77:E77"/>
    <mergeCell ref="L77:O77"/>
    <mergeCell ref="A72:E72"/>
    <mergeCell ref="L72:O72"/>
    <mergeCell ref="A73:E73"/>
    <mergeCell ref="L73:O73"/>
    <mergeCell ref="A74:E74"/>
    <mergeCell ref="L74:O74"/>
    <mergeCell ref="A69:E69"/>
    <mergeCell ref="L69:O69"/>
    <mergeCell ref="A70:E70"/>
    <mergeCell ref="L70:O70"/>
    <mergeCell ref="A71:E71"/>
    <mergeCell ref="L71:O71"/>
    <mergeCell ref="A66:E66"/>
    <mergeCell ref="L66:O66"/>
    <mergeCell ref="A67:E67"/>
    <mergeCell ref="L67:O67"/>
    <mergeCell ref="A68:E68"/>
    <mergeCell ref="L68:O68"/>
    <mergeCell ref="A63:E63"/>
    <mergeCell ref="L63:O63"/>
    <mergeCell ref="A64:E64"/>
    <mergeCell ref="L64:O64"/>
    <mergeCell ref="A65:E65"/>
    <mergeCell ref="L65:O65"/>
    <mergeCell ref="A60:E60"/>
    <mergeCell ref="L60:O60"/>
    <mergeCell ref="A61:E61"/>
    <mergeCell ref="L61:O61"/>
    <mergeCell ref="A62:E62"/>
    <mergeCell ref="L62:O62"/>
    <mergeCell ref="A56:K56"/>
    <mergeCell ref="A57:E57"/>
    <mergeCell ref="A58:E58"/>
    <mergeCell ref="L58:O58"/>
    <mergeCell ref="A59:E59"/>
    <mergeCell ref="L59:O59"/>
    <mergeCell ref="A49:E49"/>
    <mergeCell ref="A50:E50"/>
    <mergeCell ref="A51:E51"/>
    <mergeCell ref="A52:E52"/>
    <mergeCell ref="A53:E53"/>
    <mergeCell ref="A54:E54"/>
    <mergeCell ref="K20:N20"/>
    <mergeCell ref="O20:P20"/>
    <mergeCell ref="R20:S20"/>
    <mergeCell ref="T20:U20"/>
    <mergeCell ref="V20:V21"/>
    <mergeCell ref="A48:E48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HERSO-IPGSE</vt:lpstr>
      <vt:lpstr>'HERSO-IPGSE'!Area_de_impressao</vt:lpstr>
      <vt:lpstr>'HERSO-IPGSE'!Titulos_de_impressao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2024-06-19T13:15:29Z</dcterms:created>
  <dcterms:modified xsi:type="dcterms:W3CDTF">2024-06-19T13:16:00Z</dcterms:modified>
</cp:coreProperties>
</file>