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22\"/>
    </mc:Choice>
  </mc:AlternateContent>
  <xr:revisionPtr revIDLastSave="0" documentId="13_ncr:1_{89FF7B65-EE9A-4639-8779-46EADD6B8624}" xr6:coauthVersionLast="47" xr6:coauthVersionMax="47" xr10:uidLastSave="{00000000-0000-0000-0000-000000000000}"/>
  <bookViews>
    <workbookView xWindow="-25320" yWindow="285" windowWidth="25440" windowHeight="15270" xr2:uid="{25DE154D-9848-4DA8-8D37-D12242403F8A}"/>
  </bookViews>
  <sheets>
    <sheet name="HERSO 882022" sheetId="1" r:id="rId1"/>
  </sheets>
  <definedNames>
    <definedName name="_xlnm._FilterDatabase" localSheetId="0" hidden="1">'HERSO 882022'!$A$52:$K$64</definedName>
    <definedName name="_xlnm.Print_Area" localSheetId="0">'HERSO 882022'!$A$1:$V$75</definedName>
    <definedName name="_xlnm.Print_Titles" localSheetId="0">'HERSO 882022'!$51:$52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3" i="1" l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/>
  <c r="L56" i="1" a="1"/>
  <c r="L54" i="1" a="1"/>
  <c r="L54" i="1" s="1"/>
  <c r="L53" i="1" a="1"/>
  <c r="L53" i="1" s="1"/>
  <c r="U41" i="1"/>
  <c r="T41" i="1"/>
  <c r="S41" i="1"/>
  <c r="R41" i="1"/>
  <c r="Q41" i="1"/>
  <c r="P41" i="1"/>
  <c r="O41" i="1"/>
  <c r="N41" i="1"/>
  <c r="M41" i="1"/>
  <c r="L41" i="1"/>
  <c r="J41" i="1"/>
  <c r="I41" i="1"/>
  <c r="H41" i="1"/>
  <c r="G41" i="1"/>
  <c r="F41" i="1"/>
  <c r="E41" i="1"/>
  <c r="D41" i="1"/>
  <c r="C41" i="1"/>
  <c r="V40" i="1"/>
  <c r="V39" i="1"/>
  <c r="V38" i="1"/>
  <c r="V37" i="1"/>
  <c r="B37" i="1"/>
  <c r="V36" i="1"/>
  <c r="V35" i="1"/>
  <c r="V34" i="1"/>
  <c r="B34" i="1"/>
  <c r="B41" i="1" s="1"/>
  <c r="V33" i="1"/>
  <c r="V32" i="1"/>
  <c r="V31" i="1"/>
  <c r="V30" i="1"/>
  <c r="V29" i="1"/>
  <c r="V28" i="1"/>
  <c r="V27" i="1"/>
  <c r="V26" i="1"/>
  <c r="V25" i="1"/>
  <c r="V24" i="1"/>
  <c r="V23" i="1"/>
  <c r="V41" i="1" s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B33" authorId="0" shapeId="0" xr:uid="{E04B50B6-2F5F-485F-BC5F-DA1334258807}">
      <text>
        <r>
          <rPr>
            <sz val="10"/>
            <rFont val="Arial"/>
            <family val="2"/>
          </rPr>
          <t xml:space="preserve">VIGENCIA A PARTIR DA PUBLICAÇÃO 05/10 A 31/10/22
</t>
        </r>
      </text>
    </comment>
    <comment ref="B34" authorId="0" shapeId="0" xr:uid="{046E453B-6E15-4502-9220-0F5B263DBB88}">
      <text>
        <r>
          <rPr>
            <sz val="10"/>
            <rFont val="Arial"/>
            <family val="2"/>
          </rPr>
          <t xml:space="preserve">1º Termo Aditivo prorrogação de 180 dias a partir de 01/11/22 A 29/04/23
</t>
        </r>
        <r>
          <rPr>
            <sz val="9"/>
            <color rgb="FF000000"/>
            <rFont val="Segoe UI"/>
            <family val="2"/>
            <charset val="1"/>
          </rPr>
          <t>CUSTEIO: 5.115.713,85
FOLHA: 2.159.825,20</t>
        </r>
      </text>
    </comment>
    <comment ref="B37" authorId="0" shapeId="0" xr:uid="{28FAC065-3DAB-4794-A379-0A199841597C}">
      <text>
        <r>
          <rPr>
            <sz val="10"/>
            <rFont val="Arial"/>
            <family val="2"/>
          </rPr>
          <t xml:space="preserve">1º Termo Aditivo prorrogação de 180 dias a partir de 01/11/22 A 29/04/23
</t>
        </r>
        <r>
          <rPr>
            <sz val="9"/>
            <color rgb="FF000000"/>
            <rFont val="Segoe UI"/>
            <family val="2"/>
            <charset val="1"/>
          </rPr>
          <t>CUSTEIO: 5.115.713,85
FOLHA: 2.159.825,20</t>
        </r>
      </text>
    </comment>
    <comment ref="F53" authorId="0" shapeId="0" xr:uid="{66E70F9D-86CE-4402-BA77-626284ADEB4E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R$1.750.603,98</t>
        </r>
        <r>
          <rPr>
            <sz val="9"/>
            <color rgb="FF000000"/>
            <rFont val="Segoe UI"/>
            <family val="2"/>
            <charset val="1"/>
          </rPr>
          <t xml:space="preserve">  - PARTE DA FOLHA DE PESSOAL REFERENCIA OUT/22, LANÇADA NA PLANILHA DE REPASSE MENSAL DEZ/22, (VALOR TOTAL DA FOLHA R$1.922.861,80), RESTANTE FOI DESCONTADO DA PARCELA DE NOV/22 .</t>
        </r>
      </text>
    </comment>
    <comment ref="F54" authorId="0" shapeId="0" xr:uid="{97078896-D8F2-4D84-9DCF-3563CFD08F26}">
      <text>
        <r>
          <rPr>
            <sz val="10"/>
            <rFont val="Arial"/>
            <family val="2"/>
          </rPr>
          <t>R$ 1.928,427,24</t>
        </r>
        <r>
          <rPr>
            <sz val="9"/>
            <color rgb="FF000000"/>
            <rFont val="Segoe UI"/>
            <family val="2"/>
            <charset val="1"/>
          </rPr>
          <t xml:space="preserve"> - FOLHA DE PESSOAL REFERENCIA NOV/22, LANÇADA NA PLANILHA DE REPASSE MENSAL DEZ/22 .
.
R$ 563.087,34 - PARTE DA FOLHA DE PESSOAL REFERENCIA DEZ/22, LANÇADA NA PLANILHA DE REPASSE MENSAL JAN/22 (VALOR TOTL DA FOLHA R$ 2.337.861,66), RESTANTE FOI DEDUZIDA DA PARCELA DE DEZ/22.</t>
        </r>
      </text>
    </comment>
    <comment ref="F56" authorId="0" shapeId="0" xr:uid="{6538A5F9-575E-4D29-8CDF-EDA6CB385EEC}">
      <text>
        <r>
          <rPr>
            <sz val="10"/>
            <rFont val="Arial"/>
            <family val="2"/>
          </rPr>
          <t xml:space="preserve">
R$ 1.774.774,32 - RESTANTE DA FOLHA DE PESSOAL REFERENCIA DEZ/22, LANÇADA NA PLANILHA DE REPASSE MENSAL JAN/22 (VALOR TOTL DA FOLHA R$ 2.337.861,66), RESTANTE FOI DEDUZIDA DA PARCELA DE /22.
</t>
        </r>
        <r>
          <rPr>
            <sz val="9"/>
            <color rgb="FF000000"/>
            <rFont val="Segoe UI"/>
            <family val="2"/>
            <charset val="1"/>
          </rPr>
          <t xml:space="preserve">.
</t>
        </r>
      </text>
    </comment>
    <comment ref="F57" authorId="0" shapeId="0" xr:uid="{C3C6F635-E8D5-419F-8417-F295ACB1B4DD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R$1.750.603,98</t>
        </r>
        <r>
          <rPr>
            <sz val="9"/>
            <color rgb="FF000000"/>
            <rFont val="Segoe UI"/>
            <family val="2"/>
            <charset val="1"/>
          </rPr>
          <t xml:space="preserve">  - PARTE DA FOLHA DE PESSOAL REFERENCIA OUT/22, LANÇADA NA PLANILHA DE REPASSE MENSAL DEZ/22, (VALOR TOTAL DA FOLHA R$1.922.861,80), RESTANTE FOI DESCONTADO DA PARCELA DE /22 .</t>
        </r>
      </text>
    </comment>
    <comment ref="F59" authorId="0" shapeId="0" xr:uid="{CDACB530-45B2-480A-B76C-1DA36CB1D1AA}">
      <text>
        <r>
          <rPr>
            <sz val="10"/>
            <rFont val="Arial"/>
            <family val="2"/>
          </rPr>
          <t xml:space="preserve">CELG LANÇADO NA PLANILHA DE OUT/22
SETEMBRO/22..............R$ 50.700,37
AGOSTO/22..................R$ 45.310,28
</t>
        </r>
      </text>
    </comment>
    <comment ref="F60" authorId="0" shapeId="0" xr:uid="{0556B09A-8F85-4CEB-B761-2EF57D02A393}">
      <text>
        <r>
          <rPr>
            <sz val="10"/>
            <rFont val="Arial"/>
            <family val="2"/>
          </rPr>
          <t>R$ 56.463,78</t>
        </r>
        <r>
          <rPr>
            <sz val="9"/>
            <color rgb="FF000000"/>
            <rFont val="Segoe UI"/>
            <family val="2"/>
            <charset val="1"/>
          </rPr>
          <t xml:space="preserve">- CELG OUT/22 LANÇADO NA PLANILHA DE DEZ/22.
</t>
        </r>
      </text>
    </comment>
    <comment ref="F61" authorId="0" shapeId="0" xr:uid="{84BD0AE7-AF87-4857-911A-44E245B385F6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R$64.426,38 -</t>
        </r>
        <r>
          <rPr>
            <sz val="9"/>
            <color rgb="FF000000"/>
            <rFont val="Segoe UI"/>
            <family val="2"/>
            <charset val="1"/>
          </rPr>
          <t xml:space="preserve"> CELG NOV/22 LANÇADO NA PLANILHA DE DEZ/22.
.
</t>
        </r>
        <r>
          <rPr>
            <b/>
            <sz val="9"/>
            <color rgb="FF000000"/>
            <rFont val="Segoe UI"/>
            <family val="2"/>
            <charset val="1"/>
          </rPr>
          <t xml:space="preserve">R$ 61.021,53 </t>
        </r>
        <r>
          <rPr>
            <sz val="9"/>
            <color rgb="FF000000"/>
            <rFont val="Segoe UI"/>
            <family val="2"/>
            <charset val="1"/>
          </rPr>
          <t>- CELG  DEZ/22 LANÇADO NA PLANILHA DE JAN/22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<sst xmlns="http://schemas.openxmlformats.org/spreadsheetml/2006/main" count="106" uniqueCount="63">
  <si>
    <t>Relatório Resumido da Execução Orçamentária e Financeira por Contrato de Gestão</t>
  </si>
  <si>
    <t>Mês/Ano: 2022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</si>
  <si>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</si>
  <si>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</si>
  <si>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</si>
  <si>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</si>
  <si>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</si>
  <si>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1º Termo Aditivo, 2º Termo Aditivo</t>
  </si>
  <si>
    <t>Vigência do Contrato de Gestão - Início 05/10/2022 Término 26/10/2023 /    1º Termo Aditivo: Início 01/11/2022 Término 29/04/2023 e 2º Termo Aditivo: Início 30/04/2023 Término 26/10/2023 / 1º Apostilamento 01/05 a 31/08/23 / 2º Apostilamento 01/05 a 30/09/23</t>
  </si>
  <si>
    <t>Previsão de Repasse Mensal do Contrato de Gestão/ADITIVO - Custeio :  R$   5.707.053,55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</si>
  <si>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</si>
  <si>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</si>
  <si>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</si>
  <si>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</si>
  <si>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</si>
  <si>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</si>
  <si>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</si>
  <si>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</si>
  <si>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</si>
  <si>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</si>
  <si>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</si>
  <si>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</si>
  <si>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</si>
  <si>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</si>
  <si>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</si>
  <si>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</si>
  <si>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</si>
  <si>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</si>
  <si>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</si>
  <si>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</si>
  <si>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</si>
  <si>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</si>
  <si>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</si>
  <si>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</si>
  <si>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</si>
  <si>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</si>
  <si>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</si>
  <si>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</si>
  <si>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</si>
  <si>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</si>
  <si>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</si>
  <si>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 xml:space="preserve">Período da APLICAÇÃO da Glosa (mês/ano)- </t>
  </si>
  <si>
    <t>Competência do DESPESA (mês/ano)</t>
  </si>
  <si>
    <t>Área Responsável</t>
  </si>
  <si>
    <t>Glosa - Servidores cedidos.</t>
  </si>
  <si>
    <t>3.1.90.11.10</t>
  </si>
  <si>
    <t>10/2022</t>
  </si>
  <si>
    <t>SES/GAAL-11410, SES/GMAE-14421 E SES/SUPECC-03082.</t>
  </si>
  <si>
    <t>*Glosa - Servidores cedidos.</t>
  </si>
  <si>
    <t>11/2022</t>
  </si>
  <si>
    <t>R$ 563.087,34 - PARTE DA FOLHA DE PESSOAL REFERENCIA DEZ/22, LANÇADA NA PLANILHA DE REPASSE MENSAL JAN/22 (VALOR TOTL DA FOLHA R$ 2.337.861,66), RESTANTE FOI DEDUZIDA DA PARCELA DE DEZ/22.</t>
  </si>
  <si>
    <t>12/2022</t>
  </si>
  <si>
    <t>3.3.90.39.04</t>
  </si>
  <si>
    <t>Glosa- Concessionárias (faturas da energia).</t>
  </si>
  <si>
    <t>R$ 61.021,53 - CELG  DEZ/22 LANÇADO NA PLANILHA DE JAN/22</t>
  </si>
  <si>
    <t>Total Geral</t>
  </si>
  <si>
    <t xml:space="preserve">* Glosa aplicada com valor estimado - ajuste será realizado posteriormente, quando informado pela SES/GMAE - CG-14421. </t>
  </si>
  <si>
    <t xml:space="preserve">Nota Explicativa: 8. Pagamentos (repasses – Restos a Pagar) - Repasses referente ao custeio,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</si>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</sst>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16]mmm\-yy;@"/>
    <numFmt numFmtId="166" formatCode="[$-416]mmmm\-yy;@"/>
  </numFmts>
  <fonts count="15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rgb="FF002060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u/>
      <sz val="10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6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3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wrapText="1"/>
    </xf>
    <xf numFmtId="0" fontId="3" fillId="0" borderId="13" xfId="0" applyFont="1" applyBorder="1" applyAlignment="1">
      <alignment wrapText="1"/>
    </xf>
    <xf numFmtId="164" fontId="3" fillId="0" borderId="14" xfId="0" applyNumberFormat="1" applyFont="1" applyBorder="1" applyAlignment="1">
      <alignment wrapText="1"/>
    </xf>
    <xf numFmtId="17" fontId="3" fillId="0" borderId="15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wrapText="1"/>
    </xf>
    <xf numFmtId="166" fontId="3" fillId="0" borderId="14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wrapText="1"/>
    </xf>
    <xf numFmtId="0" fontId="3" fillId="4" borderId="12" xfId="0" applyFont="1" applyFill="1" applyBorder="1" applyAlignment="1">
      <alignment wrapText="1"/>
    </xf>
    <xf numFmtId="164" fontId="5" fillId="4" borderId="16" xfId="0" applyNumberFormat="1" applyFont="1" applyFill="1" applyBorder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7" xfId="0" applyFont="1" applyFill="1" applyBorder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4" fontId="7" fillId="0" borderId="17" xfId="1" applyNumberFormat="1" applyFont="1" applyBorder="1" applyAlignment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vertical="center" wrapText="1"/>
    </xf>
    <xf numFmtId="4" fontId="7" fillId="0" borderId="18" xfId="1" applyNumberFormat="1" applyFont="1" applyBorder="1" applyAlignment="1">
      <alignment horizontal="right" vertical="center"/>
    </xf>
    <xf numFmtId="164" fontId="3" fillId="0" borderId="17" xfId="2" applyFont="1" applyBorder="1" applyAlignment="1" applyProtection="1">
      <alignment horizontal="right" vertical="center" wrapText="1"/>
    </xf>
    <xf numFmtId="164" fontId="10" fillId="0" borderId="17" xfId="2" applyFont="1" applyBorder="1" applyAlignment="1" applyProtection="1">
      <alignment horizontal="right" vertical="center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164" fontId="10" fillId="0" borderId="18" xfId="2" applyFont="1" applyBorder="1" applyAlignment="1" applyProtection="1">
      <alignment horizontal="right" vertical="center"/>
    </xf>
    <xf numFmtId="164" fontId="10" fillId="0" borderId="19" xfId="2" applyFont="1" applyBorder="1" applyAlignment="1" applyProtection="1">
      <alignment horizontal="right" vertical="center"/>
    </xf>
    <xf numFmtId="0" fontId="5" fillId="5" borderId="17" xfId="0" applyFont="1" applyFill="1" applyBorder="1" applyAlignment="1">
      <alignment vertical="center" wrapText="1"/>
    </xf>
    <xf numFmtId="164" fontId="5" fillId="5" borderId="17" xfId="0" applyNumberFormat="1" applyFont="1" applyFill="1" applyBorder="1" applyAlignment="1">
      <alignment horizontal="right" vertical="center" wrapText="1"/>
    </xf>
    <xf numFmtId="0" fontId="3" fillId="5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Normal" xfId="0" builtinId="0"/>
    <cellStyle name="Normal 65" xfId="1" xr:uid="{B1E575DE-B80C-45B4-9469-E95B52EA75CA}"/>
    <cellStyle name="Vírgula 44" xfId="2" xr:uid="{0AF9FB70-DE60-4DCC-B3BC-882C127525C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10C5F-23EA-4B90-840F-A97DAD77273E}">
  <sheetPr codeName="Planilha11">
    <tabColor rgb="FF92D050"/>
    <pageSetUpPr fitToPage="1"/>
  </sheetPr>
  <dimension ref="A1:V111"/>
  <sheetViews>
    <sheetView tabSelected="1" topLeftCell="A4" zoomScale="110" zoomScaleNormal="110" workbookViewId="0">
      <selection activeCell="A13" sqref="A13:V1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66" customWidth="1"/>
    <col min="4" max="7" width="16.28515625" customWidth="1"/>
    <col min="8" max="8" width="18.5703125" customWidth="1"/>
    <col min="9" max="10" width="16.28515625" customWidth="1"/>
    <col min="11" max="11" width="13.5703125" customWidth="1"/>
    <col min="12" max="13" width="16.28515625" customWidth="1"/>
    <col min="14" max="14" width="19.5703125" customWidth="1"/>
    <col min="15" max="22" width="16.28515625" customWidth="1"/>
  </cols>
  <sheetData>
    <row r="1" spans="1:22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15.75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5.75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64.5" thickBot="1" x14ac:dyDescent="0.3">
      <c r="A20" s="12"/>
      <c r="B20" s="15" t="s">
        <v>14</v>
      </c>
      <c r="C20" s="16" t="s">
        <v>15</v>
      </c>
      <c r="D20" s="17" t="s">
        <v>16</v>
      </c>
      <c r="E20" s="17"/>
      <c r="F20" s="17"/>
      <c r="G20" s="17" t="s">
        <v>17</v>
      </c>
      <c r="H20" s="17"/>
      <c r="I20" s="17"/>
      <c r="J20" s="18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18" t="s">
        <v>21</v>
      </c>
      <c r="R20" s="17" t="s">
        <v>22</v>
      </c>
      <c r="S20" s="17"/>
      <c r="T20" s="17" t="s">
        <v>23</v>
      </c>
      <c r="U20" s="17"/>
      <c r="V20" s="16" t="s">
        <v>24</v>
      </c>
    </row>
    <row r="21" spans="1:22" ht="26.25" thickBot="1" x14ac:dyDescent="0.3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spans="1:22" ht="15.75" thickBot="1" x14ac:dyDescent="0.3">
      <c r="A22" s="20">
        <v>44531</v>
      </c>
      <c r="B22" s="21"/>
      <c r="C22" s="21"/>
      <c r="D22" s="21"/>
      <c r="E22" s="21">
        <v>481209.59999999998</v>
      </c>
      <c r="F22" s="21"/>
      <c r="G22" s="21"/>
      <c r="H22" s="21"/>
      <c r="I22" s="21"/>
      <c r="J22" s="21"/>
      <c r="K22" s="22"/>
      <c r="L22" s="23"/>
      <c r="M22" s="23"/>
      <c r="N22" s="23"/>
      <c r="O22" s="24"/>
      <c r="P22" s="24"/>
      <c r="Q22" s="24"/>
      <c r="R22" s="24"/>
      <c r="S22" s="24"/>
      <c r="T22" s="24"/>
      <c r="U22" s="24"/>
      <c r="V22" s="25">
        <f t="shared" ref="V22:V40" si="0">L22+M22+N22+R22+S22+T22+U22</f>
        <v>0</v>
      </c>
    </row>
    <row r="23" spans="1:22" ht="15.75" thickBot="1" x14ac:dyDescent="0.3">
      <c r="A23" s="20">
        <v>44562</v>
      </c>
      <c r="B23" s="21"/>
      <c r="C23" s="21"/>
      <c r="D23" s="21"/>
      <c r="E23" s="21"/>
      <c r="F23" s="21"/>
      <c r="G23" s="21"/>
      <c r="H23" s="21"/>
      <c r="I23" s="21"/>
      <c r="J23" s="21"/>
      <c r="K23" s="22"/>
      <c r="L23" s="23"/>
      <c r="M23" s="23"/>
      <c r="N23" s="23"/>
      <c r="O23" s="24"/>
      <c r="P23" s="24"/>
      <c r="Q23" s="24"/>
      <c r="R23" s="24"/>
      <c r="S23" s="24"/>
      <c r="T23" s="24"/>
      <c r="U23" s="24"/>
      <c r="V23" s="25">
        <f t="shared" si="0"/>
        <v>0</v>
      </c>
    </row>
    <row r="24" spans="1:22" ht="15.75" thickBot="1" x14ac:dyDescent="0.3">
      <c r="A24" s="26">
        <v>44593</v>
      </c>
      <c r="B24" s="21"/>
      <c r="C24" s="21"/>
      <c r="D24" s="21"/>
      <c r="E24" s="21"/>
      <c r="F24" s="21"/>
      <c r="G24" s="21"/>
      <c r="H24" s="21"/>
      <c r="I24" s="21"/>
      <c r="J24" s="21"/>
      <c r="K24" s="27"/>
      <c r="L24" s="25"/>
      <c r="M24" s="25"/>
      <c r="N24" s="25"/>
      <c r="O24" s="28"/>
      <c r="P24" s="28"/>
      <c r="Q24" s="28"/>
      <c r="R24" s="28"/>
      <c r="S24" s="28"/>
      <c r="T24" s="28"/>
      <c r="U24" s="28"/>
      <c r="V24" s="25">
        <f t="shared" si="0"/>
        <v>0</v>
      </c>
    </row>
    <row r="25" spans="1:22" ht="15.75" thickBot="1" x14ac:dyDescent="0.3">
      <c r="A25" s="20">
        <v>44621</v>
      </c>
      <c r="B25" s="21"/>
      <c r="C25" s="21"/>
      <c r="D25" s="21"/>
      <c r="E25" s="21"/>
      <c r="F25" s="21"/>
      <c r="G25" s="21"/>
      <c r="H25" s="21"/>
      <c r="I25" s="21"/>
      <c r="J25" s="21"/>
      <c r="K25" s="27"/>
      <c r="L25" s="25"/>
      <c r="M25" s="25"/>
      <c r="N25" s="25"/>
      <c r="O25" s="28"/>
      <c r="P25" s="28"/>
      <c r="Q25" s="28"/>
      <c r="R25" s="28"/>
      <c r="S25" s="28"/>
      <c r="T25" s="28"/>
      <c r="U25" s="28"/>
      <c r="V25" s="25">
        <f t="shared" si="0"/>
        <v>0</v>
      </c>
    </row>
    <row r="26" spans="1:22" ht="15.75" thickBot="1" x14ac:dyDescent="0.3">
      <c r="A26" s="26">
        <v>44621</v>
      </c>
      <c r="B26" s="21"/>
      <c r="C26" s="21"/>
      <c r="D26" s="21"/>
      <c r="E26" s="21"/>
      <c r="F26" s="21"/>
      <c r="G26" s="21"/>
      <c r="H26" s="21"/>
      <c r="I26" s="21"/>
      <c r="J26" s="21"/>
      <c r="K26" s="27"/>
      <c r="L26" s="25"/>
      <c r="M26" s="25"/>
      <c r="N26" s="25"/>
      <c r="O26" s="28"/>
      <c r="P26" s="28"/>
      <c r="Q26" s="28"/>
      <c r="R26" s="28"/>
      <c r="S26" s="28"/>
      <c r="T26" s="28"/>
      <c r="U26" s="28"/>
      <c r="V26" s="25">
        <f t="shared" si="0"/>
        <v>0</v>
      </c>
    </row>
    <row r="27" spans="1:22" ht="15.75" thickBot="1" x14ac:dyDescent="0.3">
      <c r="A27" s="26">
        <v>44652</v>
      </c>
      <c r="B27" s="21"/>
      <c r="C27" s="21"/>
      <c r="D27" s="21"/>
      <c r="E27" s="21"/>
      <c r="F27" s="21"/>
      <c r="G27" s="21"/>
      <c r="H27" s="21"/>
      <c r="I27" s="21"/>
      <c r="J27" s="21"/>
      <c r="K27" s="27"/>
      <c r="L27" s="25"/>
      <c r="M27" s="25"/>
      <c r="N27" s="25"/>
      <c r="O27" s="28"/>
      <c r="P27" s="28"/>
      <c r="Q27" s="28"/>
      <c r="R27" s="28"/>
      <c r="S27" s="28"/>
      <c r="T27" s="28"/>
      <c r="U27" s="28"/>
      <c r="V27" s="25">
        <f t="shared" si="0"/>
        <v>0</v>
      </c>
    </row>
    <row r="28" spans="1:22" ht="15.75" thickBot="1" x14ac:dyDescent="0.3">
      <c r="A28" s="20">
        <v>44682</v>
      </c>
      <c r="B28" s="21"/>
      <c r="C28" s="21"/>
      <c r="D28" s="21"/>
      <c r="E28" s="21"/>
      <c r="F28" s="21"/>
      <c r="G28" s="21"/>
      <c r="H28" s="21"/>
      <c r="I28" s="21"/>
      <c r="J28" s="21"/>
      <c r="K28" s="27"/>
      <c r="L28" s="25"/>
      <c r="M28" s="25"/>
      <c r="N28" s="25"/>
      <c r="O28" s="28"/>
      <c r="P28" s="28"/>
      <c r="Q28" s="28"/>
      <c r="R28" s="25"/>
      <c r="S28" s="25"/>
      <c r="T28" s="28"/>
      <c r="U28" s="28"/>
      <c r="V28" s="25">
        <f t="shared" si="0"/>
        <v>0</v>
      </c>
    </row>
    <row r="29" spans="1:22" ht="15.75" thickBot="1" x14ac:dyDescent="0.3">
      <c r="A29" s="26">
        <v>44713</v>
      </c>
      <c r="B29" s="21"/>
      <c r="C29" s="21"/>
      <c r="D29" s="21"/>
      <c r="E29" s="21"/>
      <c r="F29" s="21"/>
      <c r="G29" s="21"/>
      <c r="H29" s="21"/>
      <c r="I29" s="21"/>
      <c r="J29" s="21"/>
      <c r="K29" s="27"/>
      <c r="L29" s="25"/>
      <c r="M29" s="25"/>
      <c r="N29" s="25"/>
      <c r="O29" s="28"/>
      <c r="P29" s="28"/>
      <c r="Q29" s="28"/>
      <c r="R29" s="28"/>
      <c r="S29" s="28"/>
      <c r="T29" s="28"/>
      <c r="U29" s="28"/>
      <c r="V29" s="25">
        <f t="shared" si="0"/>
        <v>0</v>
      </c>
    </row>
    <row r="30" spans="1:22" ht="15.75" thickBot="1" x14ac:dyDescent="0.3">
      <c r="A30" s="20">
        <v>44743</v>
      </c>
      <c r="B30" s="21"/>
      <c r="C30" s="21"/>
      <c r="D30" s="21">
        <v>573698</v>
      </c>
      <c r="E30" s="21"/>
      <c r="F30" s="21"/>
      <c r="G30" s="21"/>
      <c r="H30" s="21"/>
      <c r="I30" s="21"/>
      <c r="J30" s="21"/>
      <c r="K30" s="27"/>
      <c r="L30" s="25"/>
      <c r="M30" s="25"/>
      <c r="N30" s="25"/>
      <c r="O30" s="28"/>
      <c r="P30" s="28"/>
      <c r="Q30" s="28"/>
      <c r="R30" s="28"/>
      <c r="S30" s="28"/>
      <c r="T30" s="28"/>
      <c r="U30" s="28"/>
      <c r="V30" s="25">
        <f t="shared" si="0"/>
        <v>0</v>
      </c>
    </row>
    <row r="31" spans="1:22" ht="15.75" thickBot="1" x14ac:dyDescent="0.3">
      <c r="A31" s="26">
        <v>44774</v>
      </c>
      <c r="B31" s="21"/>
      <c r="C31" s="21"/>
      <c r="D31" s="21"/>
      <c r="E31" s="21"/>
      <c r="F31" s="21"/>
      <c r="G31" s="21"/>
      <c r="H31" s="21"/>
      <c r="I31" s="21"/>
      <c r="J31" s="21"/>
      <c r="K31" s="27"/>
      <c r="L31" s="25"/>
      <c r="M31" s="25"/>
      <c r="N31" s="25"/>
      <c r="O31" s="28"/>
      <c r="P31" s="28"/>
      <c r="Q31" s="28"/>
      <c r="R31" s="28"/>
      <c r="S31" s="28"/>
      <c r="T31" s="28"/>
      <c r="U31" s="28"/>
      <c r="V31" s="25">
        <f t="shared" si="0"/>
        <v>0</v>
      </c>
    </row>
    <row r="32" spans="1:22" ht="15.75" thickBot="1" x14ac:dyDescent="0.3">
      <c r="A32" s="20">
        <v>44805</v>
      </c>
      <c r="B32" s="21"/>
      <c r="C32" s="21"/>
      <c r="D32" s="21">
        <v>4482357.09</v>
      </c>
      <c r="E32" s="21"/>
      <c r="F32" s="21"/>
      <c r="G32" s="21"/>
      <c r="H32" s="21"/>
      <c r="I32" s="21"/>
      <c r="J32" s="21"/>
      <c r="K32" s="27"/>
      <c r="L32" s="25"/>
      <c r="M32" s="25"/>
      <c r="N32" s="25"/>
      <c r="O32" s="28"/>
      <c r="P32" s="28"/>
      <c r="Q32" s="28"/>
      <c r="R32" s="28"/>
      <c r="S32" s="28"/>
      <c r="T32" s="28"/>
      <c r="U32" s="28"/>
      <c r="V32" s="25">
        <f t="shared" si="0"/>
        <v>0</v>
      </c>
    </row>
    <row r="33" spans="1:22" ht="15.75" thickBot="1" x14ac:dyDescent="0.3">
      <c r="A33" s="26">
        <v>44835</v>
      </c>
      <c r="B33" s="21">
        <v>6902669.7220000001</v>
      </c>
      <c r="C33" s="21">
        <v>5056055.0920000002</v>
      </c>
      <c r="D33" s="21">
        <v>3776615.29</v>
      </c>
      <c r="E33" s="21">
        <v>410000</v>
      </c>
      <c r="F33" s="21"/>
      <c r="G33" s="21">
        <v>3615175.2</v>
      </c>
      <c r="H33" s="21">
        <v>410000</v>
      </c>
      <c r="I33" s="21"/>
      <c r="J33" s="21">
        <v>1846614.63</v>
      </c>
      <c r="K33" s="29">
        <v>44839</v>
      </c>
      <c r="L33" s="30">
        <v>3615175.2</v>
      </c>
      <c r="M33" s="30">
        <v>410000</v>
      </c>
      <c r="N33" s="30"/>
      <c r="O33" s="30"/>
      <c r="P33" s="30"/>
      <c r="Q33" s="30"/>
      <c r="R33" s="30"/>
      <c r="S33" s="30"/>
      <c r="T33" s="30"/>
      <c r="U33" s="30"/>
      <c r="V33" s="25">
        <f t="shared" si="0"/>
        <v>4025175.2</v>
      </c>
    </row>
    <row r="34" spans="1:22" ht="15.75" thickBot="1" x14ac:dyDescent="0.3">
      <c r="A34" s="20">
        <v>44866</v>
      </c>
      <c r="B34" s="21">
        <f>5115713.85+2159825.2</f>
        <v>7275539.0499999998</v>
      </c>
      <c r="C34" s="21">
        <v>5115713.8499999996</v>
      </c>
      <c r="D34" s="21"/>
      <c r="E34" s="21"/>
      <c r="F34" s="21"/>
      <c r="G34" s="21">
        <v>2496021.2999999998</v>
      </c>
      <c r="H34" s="21"/>
      <c r="I34" s="21"/>
      <c r="J34" s="21">
        <v>2720236.1799999997</v>
      </c>
      <c r="K34" s="29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25">
        <f t="shared" si="0"/>
        <v>0</v>
      </c>
    </row>
    <row r="35" spans="1:22" ht="15.75" thickBot="1" x14ac:dyDescent="0.3">
      <c r="A35" s="26">
        <v>44866</v>
      </c>
      <c r="B35" s="21"/>
      <c r="C35" s="21"/>
      <c r="D35" s="21"/>
      <c r="E35" s="21"/>
      <c r="F35" s="21"/>
      <c r="G35" s="21"/>
      <c r="H35" s="21"/>
      <c r="I35" s="21"/>
      <c r="J35" s="21"/>
      <c r="K35" s="29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25">
        <f t="shared" si="0"/>
        <v>0</v>
      </c>
    </row>
    <row r="36" spans="1:22" ht="15.75" thickBot="1" x14ac:dyDescent="0.3">
      <c r="A36" s="26">
        <v>44866</v>
      </c>
      <c r="B36" s="21"/>
      <c r="C36" s="21"/>
      <c r="D36" s="21"/>
      <c r="E36" s="21"/>
      <c r="F36" s="21"/>
      <c r="G36" s="21"/>
      <c r="H36" s="21"/>
      <c r="I36" s="21"/>
      <c r="J36" s="21"/>
      <c r="K36" s="29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25">
        <f t="shared" si="0"/>
        <v>0</v>
      </c>
    </row>
    <row r="37" spans="1:22" ht="15.75" thickBot="1" x14ac:dyDescent="0.3">
      <c r="A37" s="26">
        <v>44896</v>
      </c>
      <c r="B37" s="21">
        <f>5115713.85+2159825.2</f>
        <v>7275539.0499999998</v>
      </c>
      <c r="C37" s="21">
        <v>5115713.8499999996</v>
      </c>
      <c r="D37" s="21">
        <v>6154004.4000000004</v>
      </c>
      <c r="E37" s="21"/>
      <c r="F37" s="21"/>
      <c r="G37" s="21">
        <v>8615875.3100000005</v>
      </c>
      <c r="H37" s="21"/>
      <c r="I37" s="21"/>
      <c r="J37" s="21">
        <v>1900222.23</v>
      </c>
      <c r="K37" s="29">
        <v>44839</v>
      </c>
      <c r="L37" s="30">
        <v>1440879.89</v>
      </c>
      <c r="M37" s="30"/>
      <c r="N37" s="30"/>
      <c r="O37" s="30"/>
      <c r="P37" s="30"/>
      <c r="Q37" s="30"/>
      <c r="R37" s="30"/>
      <c r="S37" s="30"/>
      <c r="T37" s="30"/>
      <c r="U37" s="30"/>
      <c r="V37" s="25">
        <f t="shared" si="0"/>
        <v>1440879.89</v>
      </c>
    </row>
    <row r="38" spans="1:22" ht="15.75" thickBot="1" x14ac:dyDescent="0.3">
      <c r="A38" s="26">
        <v>44896</v>
      </c>
      <c r="B38" s="21"/>
      <c r="C38" s="21"/>
      <c r="D38" s="21"/>
      <c r="E38" s="21"/>
      <c r="F38" s="21"/>
      <c r="G38" s="21"/>
      <c r="H38" s="21"/>
      <c r="I38" s="21"/>
      <c r="J38" s="21"/>
      <c r="K38" s="29">
        <v>44870</v>
      </c>
      <c r="L38" s="30">
        <v>4555302.87</v>
      </c>
      <c r="M38" s="30"/>
      <c r="N38" s="30"/>
      <c r="O38" s="30"/>
      <c r="P38" s="30"/>
      <c r="Q38" s="30"/>
      <c r="R38" s="30"/>
      <c r="S38" s="30"/>
      <c r="T38" s="30"/>
      <c r="U38" s="30"/>
      <c r="V38" s="25">
        <f t="shared" si="0"/>
        <v>4555302.87</v>
      </c>
    </row>
    <row r="39" spans="1:22" ht="15.75" thickBot="1" x14ac:dyDescent="0.3">
      <c r="A39" s="26">
        <v>44896</v>
      </c>
      <c r="B39" s="21"/>
      <c r="C39" s="21"/>
      <c r="D39" s="21"/>
      <c r="E39" s="21"/>
      <c r="F39" s="21"/>
      <c r="G39" s="21"/>
      <c r="H39" s="21"/>
      <c r="I39" s="21"/>
      <c r="J39" s="21"/>
      <c r="K39" s="29">
        <v>44900</v>
      </c>
      <c r="L39" s="30">
        <v>5115713.8499999996</v>
      </c>
      <c r="M39" s="30"/>
      <c r="N39" s="30"/>
      <c r="O39" s="30"/>
      <c r="P39" s="30"/>
      <c r="Q39" s="30"/>
      <c r="R39" s="30"/>
      <c r="S39" s="30"/>
      <c r="T39" s="30"/>
      <c r="U39" s="30"/>
      <c r="V39" s="25">
        <f t="shared" si="0"/>
        <v>5115713.8499999996</v>
      </c>
    </row>
    <row r="40" spans="1:22" ht="15.75" thickBot="1" x14ac:dyDescent="0.3">
      <c r="A40" s="26"/>
      <c r="B40" s="21"/>
      <c r="C40" s="21"/>
      <c r="D40" s="21"/>
      <c r="E40" s="21"/>
      <c r="F40" s="21"/>
      <c r="G40" s="21"/>
      <c r="H40" s="21"/>
      <c r="I40" s="21"/>
      <c r="J40" s="21"/>
      <c r="K40" s="22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25">
        <f t="shared" si="0"/>
        <v>0</v>
      </c>
    </row>
    <row r="41" spans="1:22" ht="15.75" thickBot="1" x14ac:dyDescent="0.3">
      <c r="A41" s="31"/>
      <c r="B41" s="32">
        <f>SUM(B23:B40)</f>
        <v>21453747.822000001</v>
      </c>
      <c r="C41" s="32">
        <f t="shared" ref="C41:F41" si="1">SUM(C23:C40)</f>
        <v>15287482.791999999</v>
      </c>
      <c r="D41" s="32">
        <f t="shared" si="1"/>
        <v>14986674.779999999</v>
      </c>
      <c r="E41" s="32">
        <f t="shared" si="1"/>
        <v>410000</v>
      </c>
      <c r="F41" s="32">
        <f t="shared" si="1"/>
        <v>0</v>
      </c>
      <c r="G41" s="32">
        <f>SUM(G23:G37)</f>
        <v>14727071.810000001</v>
      </c>
      <c r="H41" s="32">
        <f>SUM(H23:H37)</f>
        <v>410000</v>
      </c>
      <c r="I41" s="32">
        <f>SUM(I23:I37)</f>
        <v>0</v>
      </c>
      <c r="J41" s="32">
        <f>SUM(J23:J37)</f>
        <v>6467073.0399999991</v>
      </c>
      <c r="K41" s="32"/>
      <c r="L41" s="32">
        <f t="shared" ref="L41:V41" si="2">SUM(L23:L39)</f>
        <v>14727071.810000001</v>
      </c>
      <c r="M41" s="32">
        <f t="shared" si="2"/>
        <v>410000</v>
      </c>
      <c r="N41" s="32">
        <f t="shared" si="2"/>
        <v>0</v>
      </c>
      <c r="O41" s="32">
        <f t="shared" si="2"/>
        <v>0</v>
      </c>
      <c r="P41" s="32">
        <f t="shared" si="2"/>
        <v>0</v>
      </c>
      <c r="Q41" s="32">
        <f t="shared" si="2"/>
        <v>0</v>
      </c>
      <c r="R41" s="32">
        <f t="shared" si="2"/>
        <v>0</v>
      </c>
      <c r="S41" s="32">
        <f t="shared" si="2"/>
        <v>0</v>
      </c>
      <c r="T41" s="32">
        <f t="shared" si="2"/>
        <v>0</v>
      </c>
      <c r="U41" s="32">
        <f t="shared" si="2"/>
        <v>0</v>
      </c>
      <c r="V41" s="32">
        <f t="shared" si="2"/>
        <v>15137071.810000001</v>
      </c>
    </row>
    <row r="42" spans="1:22" x14ac:dyDescent="0.25">
      <c r="A42" s="33"/>
      <c r="B42" s="33"/>
      <c r="C42" s="34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</row>
    <row r="43" spans="1:22" ht="39.75" customHeight="1" x14ac:dyDescent="0.25">
      <c r="A43" s="35" t="s">
        <v>30</v>
      </c>
      <c r="B43" s="35"/>
      <c r="C43" s="35"/>
      <c r="D43" s="35"/>
      <c r="E43" s="35"/>
      <c r="F43" s="33"/>
      <c r="G43" s="36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</row>
    <row r="44" spans="1:22" x14ac:dyDescent="0.25">
      <c r="A44" s="37" t="s">
        <v>31</v>
      </c>
      <c r="B44" s="37"/>
      <c r="C44" s="37"/>
      <c r="D44" s="37"/>
      <c r="E44" s="37"/>
      <c r="F44" s="33"/>
      <c r="G44" s="36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</row>
    <row r="45" spans="1:22" ht="24.75" customHeight="1" x14ac:dyDescent="0.25">
      <c r="A45" s="38" t="s">
        <v>32</v>
      </c>
      <c r="B45" s="38"/>
      <c r="C45" s="38"/>
      <c r="D45" s="38"/>
      <c r="E45" s="38"/>
      <c r="F45" s="33"/>
      <c r="G45" s="36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</row>
    <row r="46" spans="1:22" x14ac:dyDescent="0.25">
      <c r="A46" s="38" t="s">
        <v>33</v>
      </c>
      <c r="B46" s="38"/>
      <c r="C46" s="38"/>
      <c r="D46" s="38"/>
      <c r="E46" s="38"/>
      <c r="F46" s="33"/>
      <c r="G46" s="36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</row>
    <row r="47" spans="1:22" x14ac:dyDescent="0.25">
      <c r="A47" s="38" t="s">
        <v>34</v>
      </c>
      <c r="B47" s="38"/>
      <c r="C47" s="38"/>
      <c r="D47" s="38"/>
      <c r="E47" s="38"/>
      <c r="F47" s="33"/>
      <c r="G47" s="36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</row>
    <row r="48" spans="1:22" x14ac:dyDescent="0.25">
      <c r="A48" s="38" t="s">
        <v>35</v>
      </c>
      <c r="B48" s="38"/>
      <c r="C48" s="38"/>
      <c r="D48" s="38"/>
      <c r="E48" s="38"/>
      <c r="F48" s="33"/>
      <c r="G48" s="36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</row>
    <row r="49" spans="1:22" x14ac:dyDescent="0.25">
      <c r="A49" s="38" t="s">
        <v>36</v>
      </c>
      <c r="B49" s="38"/>
      <c r="C49" s="38"/>
      <c r="D49" s="38"/>
      <c r="E49" s="38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</row>
    <row r="50" spans="1:22" x14ac:dyDescent="0.25">
      <c r="A50" s="33"/>
      <c r="B50" s="33"/>
      <c r="C50" s="34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</row>
    <row r="51" spans="1:22" x14ac:dyDescent="0.25">
      <c r="A51" s="35" t="s">
        <v>37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</row>
    <row r="52" spans="1:22" ht="38.25" x14ac:dyDescent="0.25">
      <c r="A52" s="37" t="s">
        <v>31</v>
      </c>
      <c r="B52" s="37"/>
      <c r="C52" s="37"/>
      <c r="D52" s="37"/>
      <c r="E52" s="37"/>
      <c r="F52" s="39" t="s">
        <v>38</v>
      </c>
      <c r="G52" s="39" t="s">
        <v>39</v>
      </c>
      <c r="H52" s="39" t="s">
        <v>40</v>
      </c>
      <c r="I52" s="39" t="s">
        <v>41</v>
      </c>
      <c r="J52" s="39" t="s">
        <v>42</v>
      </c>
      <c r="K52" s="39" t="s">
        <v>43</v>
      </c>
      <c r="L52" s="40"/>
      <c r="M52" s="40"/>
      <c r="N52" s="40"/>
      <c r="O52" s="40"/>
      <c r="P52" s="33"/>
      <c r="Q52" s="33"/>
      <c r="R52" s="33"/>
      <c r="S52" s="33"/>
      <c r="T52" s="33"/>
      <c r="U52" s="33"/>
      <c r="V52" s="33"/>
    </row>
    <row r="53" spans="1:22" ht="27.75" x14ac:dyDescent="0.25">
      <c r="A53" s="38" t="s">
        <v>44</v>
      </c>
      <c r="B53" s="38"/>
      <c r="C53" s="38"/>
      <c r="D53" s="38"/>
      <c r="E53" s="38"/>
      <c r="F53" s="41">
        <v>1750603.98</v>
      </c>
      <c r="G53" s="42" t="s">
        <v>45</v>
      </c>
      <c r="H53" s="43">
        <v>201800010008207</v>
      </c>
      <c r="I53" s="44" t="s">
        <v>46</v>
      </c>
      <c r="J53" s="45">
        <v>44835</v>
      </c>
      <c r="K53" s="46" t="s">
        <v>47</v>
      </c>
      <c r="L53" s="47" t="e" cm="1">
        <f t="array" aca="1" ref="L53" ca="1">COMENTARIOCELULA(F53)</f>
        <v>#NAME?</v>
      </c>
      <c r="M53" s="48"/>
      <c r="N53" s="48"/>
      <c r="O53" s="48"/>
      <c r="P53" s="49"/>
      <c r="Q53" s="33"/>
      <c r="R53" s="33"/>
      <c r="S53" s="33"/>
      <c r="T53" s="33"/>
      <c r="U53" s="33"/>
      <c r="V53" s="33"/>
    </row>
    <row r="54" spans="1:22" ht="27.75" x14ac:dyDescent="0.25">
      <c r="A54" s="38" t="s">
        <v>48</v>
      </c>
      <c r="B54" s="38"/>
      <c r="C54" s="38"/>
      <c r="D54" s="38"/>
      <c r="E54" s="38"/>
      <c r="F54" s="41">
        <v>1928427.24</v>
      </c>
      <c r="G54" s="42" t="s">
        <v>45</v>
      </c>
      <c r="H54" s="43">
        <v>201800010008207</v>
      </c>
      <c r="I54" s="44" t="s">
        <v>49</v>
      </c>
      <c r="J54" s="45">
        <v>44866</v>
      </c>
      <c r="K54" s="46" t="s">
        <v>47</v>
      </c>
      <c r="L54" s="47" t="e" cm="1">
        <f t="array" aca="1" ref="L54" ca="1">COMENTARIOCELULA(F54)</f>
        <v>#NAME?</v>
      </c>
      <c r="M54" s="48"/>
      <c r="N54" s="48"/>
      <c r="O54" s="48"/>
      <c r="P54" s="49"/>
      <c r="Q54" s="33"/>
      <c r="R54" s="33"/>
      <c r="S54" s="33"/>
      <c r="T54" s="33"/>
      <c r="U54" s="33"/>
      <c r="V54" s="33"/>
    </row>
    <row r="55" spans="1:22" ht="27.75" x14ac:dyDescent="0.25">
      <c r="A55" s="38" t="s">
        <v>48</v>
      </c>
      <c r="B55" s="38"/>
      <c r="C55" s="38"/>
      <c r="D55" s="38"/>
      <c r="E55" s="38"/>
      <c r="F55" s="50">
        <v>563087.34</v>
      </c>
      <c r="G55" s="42" t="s">
        <v>45</v>
      </c>
      <c r="H55" s="43">
        <v>201800010008207</v>
      </c>
      <c r="I55" s="44" t="s">
        <v>49</v>
      </c>
      <c r="J55" s="45">
        <v>44896</v>
      </c>
      <c r="K55" s="46" t="s">
        <v>47</v>
      </c>
      <c r="L55" s="47" t="s">
        <v>50</v>
      </c>
      <c r="M55" s="48"/>
      <c r="N55" s="48"/>
      <c r="O55" s="48"/>
      <c r="P55" s="49"/>
      <c r="Q55" s="33"/>
      <c r="R55" s="33"/>
      <c r="S55" s="33"/>
      <c r="T55" s="33"/>
      <c r="U55" s="33"/>
      <c r="V55" s="33"/>
    </row>
    <row r="56" spans="1:22" ht="27.75" x14ac:dyDescent="0.25">
      <c r="A56" s="38" t="s">
        <v>48</v>
      </c>
      <c r="B56" s="38"/>
      <c r="C56" s="38"/>
      <c r="D56" s="38"/>
      <c r="E56" s="38"/>
      <c r="F56" s="50">
        <v>1774774.32</v>
      </c>
      <c r="G56" s="42" t="s">
        <v>45</v>
      </c>
      <c r="H56" s="43">
        <v>201800010008207</v>
      </c>
      <c r="I56" s="44" t="s">
        <v>51</v>
      </c>
      <c r="J56" s="45">
        <v>44896</v>
      </c>
      <c r="K56" s="46" t="s">
        <v>47</v>
      </c>
      <c r="L56" s="47" t="e" cm="1">
        <f t="array" aca="1" ref="L56" ca="1">COMENTARIOCELULA(F56)</f>
        <v>#NAME?</v>
      </c>
      <c r="M56" s="48"/>
      <c r="N56" s="48"/>
      <c r="O56" s="48"/>
      <c r="P56" s="49"/>
      <c r="Q56" s="33"/>
      <c r="R56" s="33"/>
      <c r="S56" s="33"/>
      <c r="T56" s="33"/>
      <c r="U56" s="33"/>
      <c r="V56" s="33"/>
    </row>
    <row r="57" spans="1:22" ht="27.75" x14ac:dyDescent="0.25">
      <c r="A57" s="38"/>
      <c r="B57" s="38"/>
      <c r="C57" s="38"/>
      <c r="D57" s="38"/>
      <c r="E57" s="38"/>
      <c r="F57" s="51">
        <v>172257.82</v>
      </c>
      <c r="G57" s="42" t="s">
        <v>52</v>
      </c>
      <c r="H57" s="43">
        <v>201800010008207</v>
      </c>
      <c r="I57" s="44" t="s">
        <v>49</v>
      </c>
      <c r="J57" s="45">
        <v>44835</v>
      </c>
      <c r="K57" s="46" t="s">
        <v>47</v>
      </c>
      <c r="L57" s="47" t="e" cm="1">
        <f t="array" aca="1" ref="L57" ca="1">COMENTARIOCELULA(F57)</f>
        <v>#NAME?</v>
      </c>
      <c r="M57" s="48"/>
      <c r="N57" s="48"/>
      <c r="O57" s="48"/>
      <c r="P57" s="49"/>
      <c r="Q57" s="33"/>
      <c r="R57" s="33"/>
      <c r="S57" s="33"/>
      <c r="T57" s="33"/>
      <c r="U57" s="33"/>
      <c r="V57" s="33"/>
    </row>
    <row r="58" spans="1:22" ht="27" x14ac:dyDescent="0.25">
      <c r="A58" s="38" t="s">
        <v>53</v>
      </c>
      <c r="B58" s="38"/>
      <c r="C58" s="38"/>
      <c r="D58" s="38"/>
      <c r="E58" s="38"/>
      <c r="F58" s="52">
        <v>45310.28</v>
      </c>
      <c r="G58" s="42" t="s">
        <v>52</v>
      </c>
      <c r="H58" s="43">
        <v>201800010008207</v>
      </c>
      <c r="I58" s="44" t="s">
        <v>46</v>
      </c>
      <c r="J58" s="45">
        <v>44774</v>
      </c>
      <c r="K58" s="46" t="s">
        <v>47</v>
      </c>
      <c r="L58" s="47" t="e" cm="1">
        <f t="array" aca="1" ref="L58" ca="1">COMENTARIOCELULA(F58)</f>
        <v>#NAME?</v>
      </c>
      <c r="M58" s="48"/>
      <c r="N58" s="48"/>
      <c r="O58" s="48"/>
      <c r="P58" s="49"/>
      <c r="Q58" s="33"/>
      <c r="R58" s="33"/>
      <c r="S58" s="33"/>
      <c r="T58" s="33"/>
      <c r="U58" s="33"/>
      <c r="V58" s="33"/>
    </row>
    <row r="59" spans="1:22" ht="27" x14ac:dyDescent="0.25">
      <c r="A59" s="38" t="s">
        <v>53</v>
      </c>
      <c r="B59" s="38"/>
      <c r="C59" s="38"/>
      <c r="D59" s="38"/>
      <c r="E59" s="38"/>
      <c r="F59" s="52">
        <v>50700.37</v>
      </c>
      <c r="G59" s="42" t="s">
        <v>52</v>
      </c>
      <c r="H59" s="43">
        <v>201800010008207</v>
      </c>
      <c r="I59" s="44" t="s">
        <v>46</v>
      </c>
      <c r="J59" s="45">
        <v>44805</v>
      </c>
      <c r="K59" s="46" t="s">
        <v>47</v>
      </c>
      <c r="L59" s="53" t="e" cm="1">
        <f t="array" aca="1" ref="L59" ca="1">COMENTARIOCELULA(F59)</f>
        <v>#NAME?</v>
      </c>
      <c r="M59" s="54"/>
      <c r="N59" s="54"/>
      <c r="O59" s="54"/>
      <c r="P59" s="49"/>
      <c r="Q59" s="33"/>
      <c r="R59" s="33"/>
      <c r="S59" s="33"/>
      <c r="T59" s="33"/>
      <c r="U59" s="33"/>
      <c r="V59" s="33"/>
    </row>
    <row r="60" spans="1:22" ht="27.75" x14ac:dyDescent="0.25">
      <c r="A60" s="38" t="s">
        <v>53</v>
      </c>
      <c r="B60" s="38"/>
      <c r="C60" s="38"/>
      <c r="D60" s="38"/>
      <c r="E60" s="38"/>
      <c r="F60" s="52">
        <v>56463.78</v>
      </c>
      <c r="G60" s="42" t="s">
        <v>52</v>
      </c>
      <c r="H60" s="43">
        <v>201800010008207</v>
      </c>
      <c r="I60" s="44" t="s">
        <v>49</v>
      </c>
      <c r="J60" s="45">
        <v>44835</v>
      </c>
      <c r="K60" s="46" t="s">
        <v>47</v>
      </c>
      <c r="L60" s="47" t="e" cm="1">
        <f t="array" aca="1" ref="L60" ca="1">COMENTARIOCELULA(F60)</f>
        <v>#NAME?</v>
      </c>
      <c r="M60" s="48"/>
      <c r="N60" s="48"/>
      <c r="O60" s="48"/>
      <c r="P60" s="49"/>
      <c r="Q60" s="33"/>
      <c r="R60" s="33"/>
      <c r="S60" s="33"/>
      <c r="T60" s="33"/>
      <c r="U60" s="33"/>
      <c r="V60" s="33"/>
    </row>
    <row r="61" spans="1:22" ht="27.75" x14ac:dyDescent="0.25">
      <c r="A61" s="38" t="s">
        <v>53</v>
      </c>
      <c r="B61" s="38"/>
      <c r="C61" s="38"/>
      <c r="D61" s="38"/>
      <c r="E61" s="38"/>
      <c r="F61" s="55">
        <v>64426.38</v>
      </c>
      <c r="G61" s="42" t="s">
        <v>52</v>
      </c>
      <c r="H61" s="43">
        <v>201800010008207</v>
      </c>
      <c r="I61" s="44" t="s">
        <v>51</v>
      </c>
      <c r="J61" s="45">
        <v>44866</v>
      </c>
      <c r="K61" s="46" t="s">
        <v>47</v>
      </c>
      <c r="L61" s="47" t="e" cm="1">
        <f t="array" aca="1" ref="L61" ca="1">COMENTARIOCELULA(F61)</f>
        <v>#NAME?</v>
      </c>
      <c r="M61" s="48"/>
      <c r="N61" s="48"/>
      <c r="O61" s="48"/>
      <c r="P61" s="49"/>
      <c r="Q61" s="33"/>
      <c r="R61" s="33"/>
      <c r="S61" s="33"/>
      <c r="T61" s="33"/>
      <c r="U61" s="33"/>
      <c r="V61" s="33"/>
    </row>
    <row r="62" spans="1:22" ht="27.75" x14ac:dyDescent="0.25">
      <c r="A62" s="38" t="s">
        <v>53</v>
      </c>
      <c r="B62" s="38"/>
      <c r="C62" s="38"/>
      <c r="D62" s="38"/>
      <c r="E62" s="38"/>
      <c r="F62" s="56">
        <v>61021.53</v>
      </c>
      <c r="G62" s="42" t="s">
        <v>52</v>
      </c>
      <c r="H62" s="43">
        <v>201800010008207</v>
      </c>
      <c r="I62" s="44" t="s">
        <v>51</v>
      </c>
      <c r="J62" s="45">
        <v>44896</v>
      </c>
      <c r="K62" s="46" t="s">
        <v>47</v>
      </c>
      <c r="L62" s="47" t="s">
        <v>54</v>
      </c>
      <c r="M62" s="48"/>
      <c r="N62" s="48"/>
      <c r="O62" s="48"/>
      <c r="P62" s="49"/>
      <c r="Q62" s="33"/>
      <c r="R62" s="33"/>
      <c r="S62" s="33"/>
      <c r="T62" s="33"/>
      <c r="U62" s="33"/>
      <c r="V62" s="33"/>
    </row>
    <row r="63" spans="1:22" x14ac:dyDescent="0.25">
      <c r="A63" s="57" t="s">
        <v>55</v>
      </c>
      <c r="B63" s="57"/>
      <c r="C63" s="57"/>
      <c r="D63" s="57"/>
      <c r="E63" s="57"/>
      <c r="F63" s="58">
        <f>SUM(F53:F62)</f>
        <v>6467073.040000001</v>
      </c>
      <c r="G63" s="59"/>
      <c r="H63" s="59"/>
      <c r="I63" s="59"/>
      <c r="J63" s="59"/>
      <c r="K63" s="59"/>
      <c r="L63" s="3"/>
      <c r="M63" s="3"/>
      <c r="N63" s="3"/>
      <c r="O63" s="3"/>
      <c r="P63" s="49"/>
      <c r="Q63" s="33"/>
      <c r="R63" s="33"/>
      <c r="S63" s="33"/>
      <c r="T63" s="33"/>
      <c r="U63" s="33"/>
      <c r="V63" s="33"/>
    </row>
    <row r="64" spans="1:22" x14ac:dyDescent="0.25">
      <c r="A64" s="60" t="s">
        <v>56</v>
      </c>
      <c r="B64" s="60"/>
      <c r="C64" s="60"/>
      <c r="D64" s="60"/>
      <c r="E64" s="60"/>
      <c r="F64" s="60"/>
      <c r="G64" s="60"/>
      <c r="H64" s="60"/>
      <c r="I64" s="49"/>
      <c r="J64" s="49"/>
      <c r="K64" s="49"/>
      <c r="L64" s="49"/>
      <c r="M64" s="49"/>
      <c r="N64" s="49"/>
      <c r="O64" s="49"/>
      <c r="P64" s="49"/>
      <c r="Q64" s="33"/>
      <c r="R64" s="33"/>
      <c r="S64" s="33"/>
      <c r="T64" s="33"/>
      <c r="U64" s="33"/>
      <c r="V64" s="33"/>
    </row>
    <row r="65" spans="1:22" ht="15.75" thickBot="1" x14ac:dyDescent="0.3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33"/>
      <c r="Q65" s="33"/>
      <c r="R65" s="33"/>
      <c r="S65" s="33"/>
      <c r="T65" s="33"/>
      <c r="U65" s="33"/>
      <c r="V65" s="33"/>
    </row>
    <row r="66" spans="1:22" ht="15.75" thickBot="1" x14ac:dyDescent="0.3">
      <c r="A66" s="62" t="s">
        <v>57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49"/>
      <c r="M66" s="49"/>
      <c r="N66" s="49"/>
      <c r="O66" s="49"/>
      <c r="P66" s="33"/>
      <c r="Q66" s="33"/>
      <c r="R66" s="33"/>
      <c r="S66" s="33"/>
      <c r="T66" s="33"/>
      <c r="U66" s="33"/>
      <c r="V66" s="33"/>
    </row>
    <row r="67" spans="1:22" ht="15.75" thickBot="1" x14ac:dyDescent="0.3">
      <c r="A67" s="62"/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49"/>
      <c r="M67" s="49"/>
      <c r="N67" s="49"/>
      <c r="O67" s="49"/>
      <c r="P67" s="33"/>
      <c r="Q67" s="33"/>
      <c r="R67" s="33"/>
      <c r="S67" s="33"/>
      <c r="T67" s="33"/>
      <c r="U67" s="33"/>
      <c r="V67" s="33"/>
    </row>
    <row r="68" spans="1:22" x14ac:dyDescent="0.25">
      <c r="A68" s="33"/>
      <c r="B68" s="33"/>
      <c r="C68" s="34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</row>
    <row r="69" spans="1:22" x14ac:dyDescent="0.25">
      <c r="A69" s="60" t="s">
        <v>58</v>
      </c>
      <c r="B69" s="60"/>
      <c r="C69" s="60"/>
      <c r="D69" s="60"/>
      <c r="E69" s="60"/>
      <c r="F69" s="60"/>
      <c r="G69" s="60"/>
      <c r="H69" s="60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</row>
    <row r="70" spans="1:22" x14ac:dyDescent="0.25">
      <c r="A70" s="33"/>
      <c r="B70" s="33"/>
      <c r="C70" s="34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</row>
    <row r="71" spans="1:22" x14ac:dyDescent="0.25">
      <c r="A71" s="33"/>
      <c r="B71" s="33"/>
      <c r="C71" s="34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</row>
    <row r="72" spans="1:22" x14ac:dyDescent="0.25">
      <c r="A72" s="33"/>
      <c r="B72" s="33"/>
      <c r="C72" s="34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</row>
    <row r="73" spans="1:22" x14ac:dyDescent="0.25">
      <c r="A73" s="33"/>
      <c r="B73" s="33"/>
      <c r="C73" s="34"/>
      <c r="D73" s="63" t="s">
        <v>59</v>
      </c>
      <c r="E73" s="63"/>
      <c r="F73" s="63"/>
      <c r="I73" s="63" t="s">
        <v>60</v>
      </c>
      <c r="J73" s="63"/>
      <c r="K73" s="63"/>
      <c r="L73" s="63"/>
      <c r="M73" s="33"/>
      <c r="N73" s="33"/>
      <c r="O73" s="33"/>
      <c r="P73" s="33"/>
      <c r="Q73" s="33"/>
      <c r="R73" s="33"/>
      <c r="S73" s="33"/>
      <c r="T73" s="33"/>
      <c r="U73" s="33"/>
      <c r="V73" s="33"/>
    </row>
    <row r="74" spans="1:22" x14ac:dyDescent="0.25">
      <c r="A74" s="33"/>
      <c r="B74" s="33"/>
      <c r="C74" s="34"/>
      <c r="D74" s="63" t="s">
        <v>61</v>
      </c>
      <c r="E74" s="63"/>
      <c r="F74" s="63"/>
      <c r="I74" s="63" t="s">
        <v>62</v>
      </c>
      <c r="J74" s="63"/>
      <c r="K74" s="63"/>
      <c r="L74" s="63"/>
      <c r="M74" s="33"/>
      <c r="N74" s="33"/>
      <c r="O74" s="33"/>
      <c r="P74" s="33"/>
      <c r="Q74" s="33"/>
      <c r="R74" s="33"/>
      <c r="S74" s="33"/>
      <c r="T74" s="33"/>
      <c r="U74" s="33"/>
      <c r="V74" s="33"/>
    </row>
    <row r="75" spans="1:22" x14ac:dyDescent="0.25">
      <c r="A75" s="33"/>
      <c r="B75" s="33"/>
      <c r="C75" s="34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</row>
    <row r="76" spans="1:22" x14ac:dyDescent="0.25">
      <c r="A76" s="33"/>
      <c r="B76" s="33"/>
      <c r="C76" s="34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</row>
    <row r="77" spans="1:22" x14ac:dyDescent="0.25">
      <c r="A77" s="33"/>
      <c r="B77" s="33"/>
      <c r="C77" s="34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</row>
    <row r="78" spans="1:22" x14ac:dyDescent="0.25">
      <c r="A78" s="33"/>
      <c r="B78" s="33"/>
      <c r="C78" s="34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</row>
    <row r="79" spans="1:22" x14ac:dyDescent="0.25">
      <c r="A79" s="33"/>
      <c r="B79" s="33"/>
      <c r="C79" s="34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</row>
    <row r="80" spans="1:22" x14ac:dyDescent="0.25">
      <c r="A80" s="33"/>
      <c r="B80" s="33"/>
      <c r="C80" s="34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</row>
    <row r="81" spans="1:22" x14ac:dyDescent="0.25">
      <c r="A81" s="33"/>
      <c r="B81" s="33"/>
      <c r="C81" s="34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</row>
    <row r="82" spans="1:22" x14ac:dyDescent="0.25">
      <c r="A82" s="33"/>
      <c r="B82" s="33"/>
      <c r="C82" s="34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</row>
    <row r="83" spans="1:22" x14ac:dyDescent="0.25">
      <c r="A83" s="33"/>
      <c r="B83" s="33"/>
      <c r="C83" s="34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</row>
    <row r="84" spans="1:22" x14ac:dyDescent="0.25">
      <c r="A84" s="33"/>
      <c r="B84" s="33"/>
      <c r="C84" s="34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</row>
    <row r="85" spans="1:22" x14ac:dyDescent="0.25">
      <c r="A85" s="33"/>
      <c r="B85" s="33"/>
      <c r="C85" s="34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</row>
    <row r="86" spans="1:22" x14ac:dyDescent="0.25">
      <c r="A86" s="33"/>
      <c r="B86" s="33"/>
      <c r="C86" s="34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</row>
    <row r="87" spans="1:22" x14ac:dyDescent="0.25">
      <c r="A87" s="33"/>
      <c r="B87" s="33"/>
      <c r="C87" s="34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</row>
    <row r="88" spans="1:22" x14ac:dyDescent="0.25">
      <c r="A88" s="33"/>
      <c r="B88" s="33"/>
      <c r="C88" s="34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</row>
    <row r="89" spans="1:22" x14ac:dyDescent="0.25">
      <c r="A89" s="33"/>
      <c r="B89" s="33"/>
      <c r="C89" s="34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</row>
    <row r="90" spans="1:22" x14ac:dyDescent="0.25">
      <c r="A90" s="33"/>
      <c r="B90" s="33"/>
      <c r="C90" s="34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</row>
    <row r="91" spans="1:22" x14ac:dyDescent="0.25">
      <c r="A91" s="33"/>
      <c r="B91" s="33"/>
      <c r="C91" s="34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</row>
    <row r="92" spans="1:22" x14ac:dyDescent="0.25">
      <c r="A92" s="33"/>
      <c r="B92" s="33"/>
      <c r="C92" s="34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</row>
    <row r="93" spans="1:22" x14ac:dyDescent="0.25">
      <c r="A93" s="33"/>
      <c r="B93" s="33"/>
      <c r="C93" s="34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</row>
    <row r="94" spans="1:22" x14ac:dyDescent="0.25">
      <c r="A94" s="64"/>
      <c r="B94" s="64"/>
      <c r="C94" s="65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</row>
    <row r="95" spans="1:22" x14ac:dyDescent="0.25">
      <c r="A95" s="64"/>
      <c r="B95" s="64"/>
      <c r="C95" s="65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</row>
    <row r="96" spans="1:22" x14ac:dyDescent="0.25">
      <c r="A96" s="64"/>
      <c r="B96" s="64"/>
      <c r="C96" s="65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</row>
    <row r="97" spans="1:22" x14ac:dyDescent="0.25">
      <c r="A97" s="64"/>
      <c r="B97" s="64"/>
      <c r="C97" s="65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</row>
    <row r="98" spans="1:22" x14ac:dyDescent="0.25">
      <c r="A98" s="64"/>
      <c r="B98" s="64"/>
      <c r="C98" s="65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</row>
    <row r="99" spans="1:22" x14ac:dyDescent="0.25">
      <c r="A99" s="64"/>
      <c r="B99" s="64"/>
      <c r="C99" s="65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</row>
    <row r="100" spans="1:22" x14ac:dyDescent="0.25">
      <c r="A100" s="64"/>
      <c r="B100" s="64"/>
      <c r="C100" s="65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</row>
    <row r="101" spans="1:22" x14ac:dyDescent="0.25">
      <c r="A101" s="64"/>
      <c r="B101" s="64"/>
      <c r="C101" s="65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</row>
    <row r="102" spans="1:22" x14ac:dyDescent="0.25">
      <c r="A102" s="64"/>
      <c r="B102" s="64"/>
      <c r="C102" s="65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</row>
    <row r="103" spans="1:22" x14ac:dyDescent="0.25">
      <c r="A103" s="64"/>
      <c r="B103" s="64"/>
      <c r="C103" s="65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</row>
    <row r="104" spans="1:22" x14ac:dyDescent="0.25">
      <c r="A104" s="64"/>
      <c r="B104" s="64"/>
      <c r="C104" s="65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</row>
    <row r="105" spans="1:22" x14ac:dyDescent="0.25">
      <c r="A105" s="64"/>
      <c r="B105" s="64"/>
      <c r="C105" s="65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</row>
    <row r="106" spans="1:22" x14ac:dyDescent="0.25">
      <c r="A106" s="64"/>
      <c r="B106" s="64"/>
      <c r="C106" s="65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</row>
    <row r="107" spans="1:22" x14ac:dyDescent="0.25">
      <c r="A107" s="64"/>
      <c r="B107" s="64"/>
      <c r="C107" s="65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</row>
    <row r="108" spans="1:22" x14ac:dyDescent="0.25">
      <c r="A108" s="64"/>
      <c r="B108" s="64"/>
      <c r="C108" s="65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</row>
    <row r="109" spans="1:22" x14ac:dyDescent="0.25">
      <c r="A109" s="64"/>
      <c r="B109" s="64"/>
      <c r="C109" s="65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</row>
    <row r="110" spans="1:22" x14ac:dyDescent="0.25">
      <c r="A110" s="64"/>
      <c r="B110" s="64"/>
      <c r="C110" s="65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</row>
    <row r="111" spans="1:22" x14ac:dyDescent="0.25">
      <c r="A111" s="64"/>
      <c r="B111" s="64"/>
      <c r="C111" s="65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</row>
  </sheetData>
  <autoFilter ref="A52:K64" xr:uid="{00000000-0001-0000-1300-000000000000}">
    <filterColumn colId="0" showButton="0"/>
    <filterColumn colId="1" showButton="0"/>
    <filterColumn colId="2" showButton="0"/>
    <filterColumn colId="3" showButton="0"/>
  </autoFilter>
  <mergeCells count="65">
    <mergeCell ref="A65:O65"/>
    <mergeCell ref="A66:K67"/>
    <mergeCell ref="A69:H69"/>
    <mergeCell ref="D73:F73"/>
    <mergeCell ref="I73:L73"/>
    <mergeCell ref="D74:F74"/>
    <mergeCell ref="I74:L74"/>
    <mergeCell ref="A61:E61"/>
    <mergeCell ref="L61:O61"/>
    <mergeCell ref="A62:E62"/>
    <mergeCell ref="L62:O62"/>
    <mergeCell ref="A63:E63"/>
    <mergeCell ref="A64:H64"/>
    <mergeCell ref="A58:E58"/>
    <mergeCell ref="L58:O58"/>
    <mergeCell ref="A59:E59"/>
    <mergeCell ref="L59:O59"/>
    <mergeCell ref="A60:E60"/>
    <mergeCell ref="L60:O60"/>
    <mergeCell ref="A55:E55"/>
    <mergeCell ref="L55:O55"/>
    <mergeCell ref="A56:E56"/>
    <mergeCell ref="L56:O56"/>
    <mergeCell ref="A57:E57"/>
    <mergeCell ref="L57:O57"/>
    <mergeCell ref="A51:K51"/>
    <mergeCell ref="A52:E52"/>
    <mergeCell ref="A53:E53"/>
    <mergeCell ref="L53:O53"/>
    <mergeCell ref="A54:E54"/>
    <mergeCell ref="L54:O54"/>
    <mergeCell ref="A44:E44"/>
    <mergeCell ref="A45:E45"/>
    <mergeCell ref="A46:E46"/>
    <mergeCell ref="A47:E47"/>
    <mergeCell ref="A48:E48"/>
    <mergeCell ref="A49:E49"/>
    <mergeCell ref="K20:N20"/>
    <mergeCell ref="O20:P20"/>
    <mergeCell ref="R20:S20"/>
    <mergeCell ref="T20:U20"/>
    <mergeCell ref="V20:V21"/>
    <mergeCell ref="A43:E43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 882022</vt:lpstr>
      <vt:lpstr>'HERSO 882022'!Area_de_impressao</vt:lpstr>
      <vt:lpstr>'HERSO 882022'!Titulos_de_impressao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2024-06-19T13:37:29Z</dcterms:created>
  <dcterms:modified xsi:type="dcterms:W3CDTF">2024-06-19T13:37:52Z</dcterms:modified>
</cp:coreProperties>
</file>