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310" tabRatio="500"/>
  </bookViews>
  <sheets>
    <sheet name="HERSO 101" sheetId="1" r:id="rId1"/>
  </sheets>
  <definedNames>
    <definedName name="_xlnm._FilterDatabase" localSheetId="0" hidden="1">'HERSO 101'!$A$50:$K$97</definedName>
    <definedName name="_xlnm.Print_Area" localSheetId="0">'HERSO 101'!$A$1:$V$58</definedName>
    <definedName name="_xlnm.Print_Titles" localSheetId="0">'HERSO 101'!$49:$49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ludmillaxavier</author>
  </authors>
  <commentList>
    <comment ref="B2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 *6.097.982,84 Custeio Termo de Colaboração nº 101/2024/SES (64030939)
*1.912.273,17 Servidor Cedido Termo de Colaboração nº 101/2024/SES (64030939)</t>
        </r>
      </text>
    </comment>
    <comment ref="C2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*6.097.982,84
Custeio
Termo de Colaboração nº 101/2024/SES (64030939)</t>
        </r>
      </text>
    </comment>
    <comment ref="D2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*6.097.982,84
Empenho: 2025.2850.066.00008
*27.258.785,56 
Empenho: 2025.2850.066.00085
*5.923.735,84
Empenho: 2025.2850.068.00005
*538.521,44  
Empenho: 2025.2850.068.00013</t>
        </r>
      </text>
    </comment>
    <comment ref="G2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11.595.965,68
 TOTAL LIQUIDADO EM 01/2025
(SEI n° 202500010016855 planilha n°71698668)
*5.747.982,84 liquidado em 08/01/2025 Custeio parcial 01/2025  - Empenho: 2025.2850.066.00008
*4.770.939,96 liquidado em30/01/2025 Custeio parcial fev.2025 - Empenho: 2025.2850.066.00008
*538.521,44 liquidado em 30/01/2025 Custeio Parcial 02/2025 Empenho: 2025.2850.068.00005
*538.521,44 liquidado em 30/01/2025 Custeio parcial 02/2025  Empenho: 2025.2850.068.00013</t>
        </r>
      </text>
    </comment>
    <comment ref="L22" authorId="0">
      <text>
        <r>
          <rPr>
            <sz val="8"/>
            <rFont val="SimSun"/>
            <charset val="134"/>
          </rPr>
          <t>Liquidação e Pagamento - Solicitada (69059868) quitado em 09/01/2025 OP(69165311) Parcela ref. 01/2025 -  Custeio Parcial</t>
        </r>
      </text>
    </comment>
    <comment ref="R22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 xml:space="preserve">*13.086,19
Liquidação e Pagamento - 
Solicitada (68602045) quitado em 16/01/2025 Ref. 12/2024 - Custeio - Fundo Rescisório - Consolidado  - OP (68965494)
2024.2850.184.00060.008
Empenho 2024.2850.184.00060
*163.533,85
Liquidação e Pagamento - 
Solicitada (68602045) quitado em 16/01/2025 - Ref. 12/2024 - Custeio - Dif. Custeio  - Consolidado OP 68965494 
2024.2850.184.00060.009 
Empenho 2024.2850.184.00060
 </t>
        </r>
      </text>
    </comment>
    <comment ref="B23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 *6.097.982,84 Custeio Termo de Colaboração nº 101/2024/SES (64030939)
*1.912.273,17 Servidor Cedido Termo de Colaboração nº 101/2024/SES (64030939)</t>
        </r>
      </text>
    </comment>
    <comment ref="C23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 xml:space="preserve">*6.097.982,84
Custeio
Termo de Colaboração nº 101/2024/SES (64030939)
</t>
        </r>
      </text>
    </comment>
    <comment ref="G23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5.897.982,84 TOTAL LIQUIDADO EM 02/2025
(SEI n° 202500010016855 planilha n°71698773)
*5.359.461,40 Liquidado em - 25/02/2025 Custeio parcial 03/2025  Empenho: 2025.2850.066.00085
*538.521,44 Liquidado em 25/02/2025 Custeio parcial 03/2025  Empenho: 2025.2850.068.00005</t>
        </r>
      </text>
    </comment>
    <comment ref="L23" authorId="0">
      <text>
        <r>
          <rPr>
            <sz val="7"/>
            <rFont val="SimSun"/>
            <charset val="134"/>
          </rPr>
          <t xml:space="preserve">*4.770.939,96 Quitado em 03/02/2025 Custeio  Parcial 02/2025 OP 70187269 - Empenho: 2025.2850.066.00085
Solicitação de Liquidação e Pagamento Solicitada em 30/01/2025 (69982032)
*538.521,44 - Quitado em 03/02/2025 Custeio Parcial 02/2025 OP 70187269 Empenho: 2025.2850.068.00013 Solicitação de Liquidação e Pagamento - Solicitada em 30/01/2025 (69982032)
* 538.521,44  Quitado em 03/02/2025 Custeio Parcial 02/2025 OP 70187269 Solicitação de Liquidação e Pagamento Solicitada em 30/01/2025 (69982032)
</t>
        </r>
      </text>
    </comment>
    <comment ref="L24" authorId="0">
      <text>
        <r>
          <rPr>
            <sz val="7"/>
            <rFont val="SimSun"/>
            <charset val="134"/>
          </rPr>
          <t>*5.359.461,40 Quitado em 31/03/2025 Custeio Parcial 04/2025 OP  2025.2850.066.00085.003 (Solicitação de Liquidação e Pagamento Solicitada em 26/03/2025 (72212709) Quitado em 31/03/2025 OP 2025.2850.066.00085.003 (72466183). 
* 538.521,44 - Quitado em 31/03/2025 Custeio Parcial 04/2025 OP  2025.2850.068.00005.003 Solicitação de Liquidação e Pagamento Solicitada em 26/03/2025 (72212709)
Quitado em 31/03/2025 OP 2025.2850.066.00085.003 (72466183)</t>
        </r>
      </text>
    </comment>
    <comment ref="B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 </t>
        </r>
        <r>
          <rPr>
            <sz val="8"/>
            <rFont val="Arial"/>
            <charset val="0"/>
          </rPr>
          <t xml:space="preserve">*6.097.982,84 Custeio Termo de Colaboração nº 101/2024/SES (64030939)
*1.912.273,17 Servidor Cedido Termo de Colaboração nº 101/2024/SES (64030939)
 *891.098,26 1º Termo Aditivo (73343754) Processo SEI 
202500010003401 
Vigencia:21/03/2025 a 30/08/2027 - 03/2025 PROPORCIONAL 10 DIAS - R$297.032,75
</t>
        </r>
      </text>
    </comment>
    <comment ref="C25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*</t>
        </r>
        <r>
          <rPr>
            <b/>
            <sz val="7"/>
            <rFont val="Arial"/>
            <charset val="134"/>
          </rPr>
          <t>6.097.982,84</t>
        </r>
        <r>
          <rPr>
            <sz val="7"/>
            <rFont val="Arial"/>
            <charset val="134"/>
          </rPr>
          <t xml:space="preserve"> Custeio Termo de Colaboração nº 101/2024/SES (64030939)
*891.098,26 1º Termo Aditivo (73343754) Processo SEI 202500010003401 
Vigencia:21/03/2025 a 30/08/2027 - 03/2025 PROPORCIONAL 10 DIAS - </t>
        </r>
        <r>
          <rPr>
            <b/>
            <sz val="7"/>
            <rFont val="Arial"/>
            <charset val="134"/>
          </rPr>
          <t>R$297.032,75</t>
        </r>
        <r>
          <rPr>
            <sz val="7"/>
            <rFont val="Arial"/>
            <charset val="134"/>
          </rPr>
          <t xml:space="preserve">
</t>
        </r>
      </text>
    </comment>
    <comment ref="E25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90.000,00 empenhado em 07/03/2025 - Processo invest.202400010081230 Empenho 2025.2850.161.00057.
108.000,00 empenhado em 07/03/20525 Processo 202400010081231
6.900,00 empenhado em 070/03/2025 processo Invest. 202400010091074. Empenho: 2025.2850.161.00066
8.032,90 empenhado em 071/03/2025. Processo 202400010093646. Empenho: 2025.2850.161.00071.
3.864,49 empenhado em 11/03/2025. Processo 202400010093604. Empenho: 2025.2850.161.00083
8.990,00 empenhado em 11/03/2025 Processo 202400010083274. Empenho 2025.2850.161.00084.
48.365,00 empenhado em11/03/2025. Processo: 202400010083922. Empenho 2025.2850.161.00085.
11.980,00 empenhado em 11/03/2025. Processo 202400010083276. Empenho: 2025.2850.161.00086
8.667,00 empenhado em 13/03/2025. Processo 202400010080445. Empenho: 2025.2850.161.00090.
104.910,58 empenhado em 13/03/2025. Processo 202400010078440. Empenho 2025.2850.161.00093.
2.999,00 empenhado em 13/03/2025 Processo 202400010082450. Empenho 2025.2850.161.00094.
88.000,00 empenhado em 18/03/2025 Processo 202400010081228. Empenho: 2025.2850.161.00096.</t>
        </r>
      </text>
    </comment>
    <comment ref="G25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6.175.252,10
TOTAL LIQUIDADO EM 02/2025
(SEI n° 202500010016855 planilha n°72763491)
*5.359.461,40 liquidado em 26/03/2025 Custeio parcial 04/2025. Empenho: 2025.2850.066.00085.
*538.521,44 liquidado em 26/03/2025 Custeio parcial 04/2025. Empenho: 2025.2850.068.00005
*33.848,78 liquidado em 10/03/2025 Fundo rescisório - consolidado 01/2025. Empenho: 2025.2850.066.00008.
*173.445,21 liquidado em 10/03/2025 Dif. custeio consolidado 01/2025. Empenho: 2025.2850.066.00008.
*69.975,27 liquidado em 10/03/2025 Fundo rescisório consolidado 01/2025. Empenho: 2025.2850.066.00008</t>
        </r>
      </text>
    </comment>
    <comment ref="H25" authorId="0">
      <text>
        <r>
          <rPr>
            <sz val="10"/>
            <rFont val="Arial"/>
            <charset val="134"/>
          </rPr>
          <t xml:space="preserve">ludmillaxavier:
</t>
        </r>
        <r>
          <rPr>
            <sz val="7"/>
            <rFont val="Arial"/>
            <charset val="134"/>
          </rPr>
          <t>90.000,00 liquidado em 10/03/2025 - Processo invest.202400010081230 Empenho 2025.2850.161.00057.
108.000,00 liquidado em 10/03/20525 Processo 202400010081231
6900,00 liquidado em 10/03/2025 processo Invest. 202400010091074. Empenho: 2025.2850.161.00066
8.032,90 liquidado em 11/03/2025. Processo 202400010093646. Empenho: 2025.2850.161.00071.
3.864,49 liquidado em 11/03/2025. Processo 202400010093604. Empenho: 2025.2850.161.00083
8.990,00 liquidado em 11/03/2025 Processo 202400010083274. Empenho 2025.2850.161.00084.
48.365,00 liquidado em11/03/2025. Processo: 202400010083922. Empenho 2025.2850.161.00085.
11.980,00 liquidado em 11/03/2025. Processo 202400010083276. Empenho: 2025.2850.161.00086
8.667,00 liquidado em 14/03/2025. Processo 202400010080445. Empenho: 2025.2850.161.00090.
104.910,58 liquidado em 14/03/2025. Processo 202400010078440. Empenho 2025.2850.161.00093.
2.999,00 liquidado em 14/03/2025 Processo 202400010082450. Empenho 2025.2850.161.00094.
88.000,00 liquidado em 19/03/2025 Processo 202400010081228. Empenho: 2025.2850.161.00096.</t>
        </r>
      </text>
    </comment>
    <comment ref="M25" authorId="0">
      <text>
        <r>
          <rPr>
            <sz val="7"/>
            <rFont val="SimSun"/>
            <charset val="134"/>
          </rPr>
          <t>90.000,00 quitado em 11/03/2025 - Processo invest. 202400010081230 . Empenho 2025.2850.161.00057. OP 2025.2850.161.00057.001
108.000,00 quitado em 11/03/20525 Processo invest. 202400010081231. Empenho: 2025.2850.161.00059. OP 2025.2850.161.00059.001.
6.900,00 quitado em  11/03/2025 processo Invest. 202400010091074. Empenho: 2025.2850.161.00066. OP 2025.2850.161.00066.001.
8.032,90 quitado em 13/03/2025. Processo 202400010093646. Empenho: 2025.2850.161.00071. OP 2025.2850.161.00071.001.
3.864,49 quitado em 13/03/2025. Processo 202400010093604. Empenho: 2025.2850.161.00083. OP 2025.2850.161.00083.001.
8.990,00 quitado em 13/03/2025 Processo 202400010083274. Empenho 2025.2850.161.00084. OP 2025.2850.161.00084.001
48.365,00 quitado em 13/03/2025. Processo: 202400010083922. Empenho 2025.2850.161.00085. OP 2025.2850.161.00085.001.
11.980,00 quitado em 13/03/2025. Processo 202400010083276. Empenho: 2025.2850.161.00086. OP 2025.2850.161.00086.001.
8.667,00 quitado em 18/03/2025. Processo 202400010080445. Empenho: 2025.2850.161.00090. OP 2025.2850.161.00090.001.
104.910,58 quitado em 18/03/2025. Processo 202400010078440. Empenho 2025.2850.161.00093. OP 2025.2850.161.00093.001.
2.999,00 quitado em 18/03/2025 Processo 202400010082450. Empenho 2025.2850.161.00094. OP 2025.2850.161.00093.001
88.000,00 quitado em 24/03/2025 Processo 202400010081228. Empenho: 2025.2850.161.00096. OP 2025.2850.161.00096.001.</t>
        </r>
      </text>
    </comment>
    <comment ref="L26" authorId="0">
      <text>
        <r>
          <rPr>
            <sz val="7"/>
            <rFont val="SimSun"/>
            <charset val="134"/>
          </rPr>
          <t>*173.445,21 quitado em 13/03/2025 parcela referente ref. 01/2025 Custeio consolidado OP 2025.2850.066.00008.002 (71721030);Solicitação de Liquidação e Pagamento CONSOLIDADO - JANEIRO/2025 - HERSO (71266617) Empenho: 2025.2850.066.00008
*69.975,27 quitado em 13/03/2025 parcela referente Ref. 01/2025 Custeio consolidado - fundo rescisório. OP 2025.2850.066.00008.003 (71721030);  Solicitação de Liquidação e Pagamento SEI Nº (71266617)
* 538.521,44 - Quitado em 31/03/2025 Custeio Parcial 04/2025 OP  2025.2850.068.00005.003 Solicitação de Liquidação e Pagamento
Solicitada em 26/03/2025 (72212709)
Quitado em 31/03/2025 OP 2025.2850.066.00085.003 (72466183)</t>
        </r>
      </text>
    </comment>
    <comment ref="L27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5.359.461,40 Quitado em 31/03/2025 Custeio Parcial 04/2025 OP  2025.2850.066.00085.003 (Solicitação de Liquidação e Pagamento Solicitada em 26/03/2025 (72212709) Quitado em 31/03/2025 OP 2025.2850.066.00085.003 (72466183) 
538.521,44 - Quitado em 31/03/2025 Custeio Parcial 04/2025 OP  2025.2850.068.00005.003 Solicitação de Liquidação e Pagamento 
Solicitada em 26/03/2025 (72212709) Quitado em 31/03/2025 OP 2025.2850.066.00085.003 (72466183)
</t>
        </r>
      </text>
    </comment>
    <comment ref="B28" authorId="0">
      <text>
        <r>
          <rPr>
            <sz val="10"/>
            <rFont val="Arial"/>
            <charset val="1"/>
          </rPr>
          <t xml:space="preserve">ludmillaxavier:
</t>
        </r>
        <r>
          <rPr>
            <sz val="7"/>
            <rFont val="Arial"/>
            <charset val="134"/>
          </rPr>
          <t> *6.097.982,84 Custeio Termo de Colaboração nº 101/2024/SES (64030939)
*1.912.273,17 Servidor Cedido Termo de Colaboração nº 101/2024/SES (64030939)
 *891.098,26 1º Termo Aditivo (73343754) Processo SEI 
202500010003401 
Vigencia:21/03/2025 a 30/08/2027</t>
        </r>
      </text>
    </comment>
    <comment ref="C28" authorId="0">
      <text>
        <r>
          <rPr>
            <sz val="10"/>
            <rFont val="Arial"/>
            <charset val="1"/>
          </rPr>
          <t xml:space="preserve">ludmillaxavier:
</t>
        </r>
        <r>
          <rPr>
            <sz val="7"/>
            <rFont val="Arial"/>
            <charset val="134"/>
          </rPr>
          <t> </t>
        </r>
        <r>
          <rPr>
            <b/>
            <sz val="7"/>
            <rFont val="Arial"/>
            <charset val="134"/>
          </rPr>
          <t xml:space="preserve">*6.097.982,84 </t>
        </r>
        <r>
          <rPr>
            <sz val="7"/>
            <rFont val="Arial"/>
            <charset val="134"/>
          </rPr>
          <t xml:space="preserve">Custeio Termo de Colaboração nº 101/2024/SES (64030939)
 </t>
        </r>
        <r>
          <rPr>
            <b/>
            <sz val="7"/>
            <rFont val="Arial"/>
            <charset val="134"/>
          </rPr>
          <t>*891.098,26</t>
        </r>
        <r>
          <rPr>
            <sz val="7"/>
            <rFont val="Arial"/>
            <charset val="134"/>
          </rPr>
          <t xml:space="preserve"> 1º Termo Aditivo (73343754) Processo SEI 
202500010003401 Vigencia:21/03/2025 a 30/08/2027 - 03/2025 </t>
        </r>
      </text>
    </comment>
    <comment ref="D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8"/>
            <rFont val="Arial"/>
            <charset val="0"/>
          </rPr>
          <t>*2.970.327,53 
Empenho: 2025.2850.066.00144 
* 11.118.922,80  Empenho:2025.2850.068.00064 
* 5.346.589,56 - 
Empenho: 2025.2850.211.00028 
*22.237.845,60 
Empenho: 2025.2850.211.00029 -</t>
        </r>
      </text>
    </comment>
    <comment ref="G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8"/>
            <rFont val="Arial"/>
            <charset val="0"/>
          </rPr>
          <t>72.730,74 -  15/04/2025 - HERSO-DIF-JAN/25 - Empenho: 2025.2850.066.00008
187.539,73 15/04/2025 - HERSO-DIF-FEV/25. Empenho:  2025.2850.066.00085
62.460,27 15/04/2025 - HERSO-F.RESCI-FEV/25. Empenho: 2025.2850.066.00085
5.479.461,40 28/04/2025 - IPGSE-HERSO-MAIO/25. Empenho; 2025.2850.066.00085
538.521,44 29/04/2025 IPGSE-HERSO-MAIO/25. Empenho:  2025.2850.066.00085.</t>
        </r>
      </text>
    </comment>
    <comment ref="L28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quitado em 16/04/2025  OP 2025.2850.066.00008.005 (73478030)
HERSO-DIF-JAN/25 - Custeio Consolidado Complementar - JAN/25 - Solicitação de Liquidação e Pagamento Consolidado Complementar 01/2025 </t>
        </r>
      </text>
    </comment>
    <comment ref="L29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*187.539,73 quitado em 16/04/2025 OP 2025.2850.066.00085.005 (73480331) Custeio -  Solicitação de Liquidação e Pagamento - Consolidada Fev/25 em 11/04/2025 (72859531) 
* 62.460,27 quitado em 16/04/2025 OP 2025.2850.066.00085.004 (73480331)Fundo Rescisório -FEV/25 Solicitação de Liquidação e Pagamento - Consolidado Fev/25 em 11/04/2025 (72859531) </t>
        </r>
      </text>
    </comment>
    <comment ref="L30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*538.521,44 quitado em 29/04/2025 OP 2025.2850.068.00005.004 (73828779) Solicitação de Liquidação e Pagamento Parcial MAIO/2025 Solicitada em 28/04/2025 (73460282). 
*5.479.461,40 30/04/2025 OP 2025.2850.066.00085.006 (73828779). Solicitação de Liquidação e Pagamento Parcial MAIO/2025 Solicitada em 28/04/2025 (73460282)</t>
        </r>
      </text>
    </comment>
    <comment ref="B31" authorId="0">
      <text>
        <r>
          <rPr>
            <sz val="10"/>
            <rFont val="Arial"/>
            <charset val="1"/>
          </rPr>
          <t xml:space="preserve">ludmillaxavier:
</t>
        </r>
        <r>
          <rPr>
            <sz val="7"/>
            <rFont val="Arial"/>
            <charset val="134"/>
          </rPr>
          <t> *6.097.982,84 Custeio Termo de Colaboração nº 101/2024/SES (64030939)
*1.912.273,17 Servidor Cedido Termo de Colaboração nº 101/2024/SES (64030939)
 *891.098,26 1º Termo Aditivo (73343754) Processo SEI 
202500010003401 
Vigencia:21/03/2025 a 30/08/2027</t>
        </r>
      </text>
    </comment>
    <comment ref="C31" authorId="0">
      <text>
        <r>
          <rPr>
            <sz val="10"/>
            <rFont val="Arial"/>
            <charset val="1"/>
          </rPr>
          <t xml:space="preserve">ludmillaxavier:
</t>
        </r>
        <r>
          <rPr>
            <sz val="7"/>
            <rFont val="Arial"/>
            <charset val="134"/>
          </rPr>
          <t> </t>
        </r>
        <r>
          <rPr>
            <b/>
            <sz val="7"/>
            <rFont val="Arial"/>
            <charset val="134"/>
          </rPr>
          <t>*6.097.982,84</t>
        </r>
        <r>
          <rPr>
            <sz val="7"/>
            <rFont val="Arial"/>
            <charset val="134"/>
          </rPr>
          <t xml:space="preserve"> Custeio Termo de Colaboração nº 101/2024/SES (64030939)
 </t>
        </r>
        <r>
          <rPr>
            <b/>
            <sz val="7"/>
            <rFont val="Arial"/>
            <charset val="134"/>
          </rPr>
          <t xml:space="preserve">*891.098,26 </t>
        </r>
        <r>
          <rPr>
            <sz val="7"/>
            <rFont val="Arial"/>
            <charset val="134"/>
          </rPr>
          <t xml:space="preserve">1º Termo Aditivo (73343754) Processo SEI 
202500010003401 Vigencia:21/03/2025 a 30/08/2027 - 03/2025 
</t>
        </r>
      </text>
    </comment>
    <comment ref="E3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8"/>
            <rFont val="Arial"/>
            <charset val="0"/>
          </rPr>
          <t>2.454,00 Empenho 2025.2850.161.00143
1.983,52 Empenho 2025.2850.161.00144
1.078,40 Empenho: 2025.2850.161.00148
9.330,00 Empenho: 2025.2850.161.00149.
2.599,00 Empenho: 2025.2850.161.00150
677,10 Empenho 2025.2850.161.00151
3.512,45 Empenho 2025.2850.161.00152.
7.847,54 Empenho: 2025.2850.161.00153
7.428,88 Empenho: 2025.2850.161.00154
2.768,82 Empenho 2025.2850.161.00155.</t>
        </r>
      </text>
    </comment>
    <comment ref="G3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8"/>
            <rFont val="Arial"/>
            <charset val="0"/>
          </rPr>
          <t>145.369,32 - 28/05/2025 -IPGSE-HERSO-ABR/25DF - Empenho: 2025.2850.066.00085
54.630,68 1- 28/05/2025 IPGSE-HERSO-ABR/25FR - Empenho: 2025.2850.066.00085
5.359.461,40 27/05/2025 -IPGSE-HERSO-JUN/25. Empenho: 2025.2850.066.00085
142820,16 -  08/05/2025 - IIPGSE-HERSO-MAR/25DF. Empenho; 2025.2850.066.00085
57179,84-  08/05/2025 IPGSE-HERSO-MAR/25FR  Empenho: 2025.2850.066.00085.</t>
        </r>
      </text>
    </comment>
    <comment ref="H31" authorId="1">
      <text>
        <r>
          <rPr>
            <sz val="7"/>
            <rFont val="Arial"/>
            <charset val="0"/>
          </rPr>
          <t xml:space="preserve">
    1.983,52 empenhado em 23/05/20525 Processo 202400010082442 Empenho 2025.2850.161.00144 quitado em 30/05/2025 OP2025.2850.161.00144.001
    1.078,40 empenhado em 23/05/2025 processo Invest. 202400010082438. Empenho: 2025.2850.161.00148 quitado em 30/05/2025 OP2025.2850.161.00148.001
    9.330,00 empenhado em 26/05/2025. Processo 202400010082106. Empenho: 2025.2850.161.00149 quitado em OP2025.2850.161.00149.001
    2.599,00 empenhado em 23/05/2025. Processo 202400010082440. Empenho: 2025.2850.161.00150 quitado em 30/05/2025 OP2025.2850.161.00150.001.
    677,10 empenhado em 26/05/2025 Processo 202400010082622 Empenho 2025.2850.161.00151 quitado em 30/05/2025 OP2025.2850.161.00151.001
    3.512,45 empenhado em 26/05/2025. Processo: 202400010082108. Empenho 2025.2850.161.00152 quitado em 30/05/2025 OP2025.2850.161.00152.001
    7.847,54 empenhado em 27/05/2025. Processo 202400010082105 Empenho: 2025.2850.161.00153 quitado em 30/05/2025 OP2025.2850.161.00153.001
    7.428,88 empenhado em 27/05/2025. Processo 202400010082107Empenho: 2025.2850.161.00154 quitado em 30/05/2025 OP2025.2850.161.00154.001.
</t>
        </r>
      </text>
    </comment>
    <comment ref="J31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80.000,00
provisionamento
Solicitação de Liquidação e Pagamento -
Solicitada em 28/04/2025
(73460282)</t>
        </r>
      </text>
    </comment>
    <comment ref="M31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1.983,52 empenhado em 23/05/20525 Processo 202400010082442 Empenho 2025.2850.161.00144 quitado em 30/05/2025 OP2025.2850.161.00144.001
1.078,40 empenhado em 23/05/2025 processo Invest. 202400010082438. Empenho: 2025.2850.161.00148 quitado em 30/05/2025 OP2025.2850.161.00148.001
9.330,00 empenhado em 26/05/2025. Processo 202400010082106. Empenho: 2025.2850.161.00149 quitado em OP2025.2850.161.00149.001
2.599,00 empenhado em 23/05/2025. Processo 202400010082440. Empenho: 2025.2850.161.00150 quitado em 30/05/2025 OP2025.2850.161.00150.001.
677,10 empenhado em 26/05/2025 Processo 202400010082622 Empenho 2025.2850.161.00151 quitado em 30/05/2025 OP2025.2850.161.00151.001
3.512,45 empenhado em 26/05/2025. Processo: 202400010082108. Empenho 2025.2850.161.00152 quitado em 30/05/2025 OP2025.2850.161.00152.001
7.847,54 empenhado em 27/05/2025. Processo 202400010082105 Empenho: 2025.2850.161.00153 quitado em 30/05/2025 OP2025.2850.161.00153.001
7.428,88 empenhado em 27/05/2025. Processo 202400010082107Empenho: 2025.2850.161.00154 quitado em 30/05/2025 OP2025.2850.161.00154.001.</t>
        </r>
      </text>
    </comment>
    <comment ref="L32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57.179,84 quitado em 09/05/2025 FUND.RESCISSORIO - Solicitação de Liquidação e Pagamento CONSOLIDADO - Março/2025 -
HERSO (73719325) 
142.820,16 quitado em 09/05/2025 CUSTEIO -Solicitação de Liquidação e Pagamento CONSOLIDADO - Março/2
025 - HERSO (73719325)OP 2025.2850.066.00085.008</t>
        </r>
      </text>
    </comment>
    <comment ref="L33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145.369,32 quitado em 30/05/2025 CUSTEIO - Solicitação de Liquidação e Pagamento CONSOLIDADO - Abril/2025 -
HERSO (74781329) OP 2025.2850.066.00085.009
54.630,68 quitado em 30/05/2025 FUNDO RESCISSORIO - Solicitação de Liquidação e Pagamento CONSOLIDADO - Abril/2025 - HERSO (74781329)  OP 2025.2850.066.00085.010</t>
        </r>
      </text>
    </comment>
    <comment ref="B34" authorId="0">
      <text>
        <r>
          <rPr>
            <sz val="10"/>
            <rFont val="Arial"/>
            <charset val="1"/>
          </rPr>
          <t xml:space="preserve">ludmillaxavier:
</t>
        </r>
        <r>
          <rPr>
            <sz val="7"/>
            <rFont val="Arial"/>
            <charset val="134"/>
          </rPr>
          <t> *6.097.982,84 Custeio Termo de Colaboração nº 101/2024/SES (64030939)
*1.912.273,17 Servidor Cedido Termo de Colaboração nº 101/2024/SES (64030939)
 *891.098,26 1º Termo Aditivo (73343754) Processo SEI 
202500010003401 
Vigencia:21/03/2025 a 30/08/2027</t>
        </r>
      </text>
    </comment>
    <comment ref="C34" authorId="0">
      <text>
        <r>
          <rPr>
            <sz val="10"/>
            <rFont val="Arial"/>
            <charset val="1"/>
          </rPr>
          <t xml:space="preserve">ludmillaxavier:
</t>
        </r>
        <r>
          <rPr>
            <sz val="7"/>
            <rFont val="Arial"/>
            <charset val="134"/>
          </rPr>
          <t> </t>
        </r>
        <r>
          <rPr>
            <b/>
            <sz val="7"/>
            <rFont val="Arial"/>
            <charset val="134"/>
          </rPr>
          <t>*6.097.982,84</t>
        </r>
        <r>
          <rPr>
            <sz val="7"/>
            <rFont val="Arial"/>
            <charset val="134"/>
          </rPr>
          <t xml:space="preserve"> Custeio Termo de Colaboração nº 101/2024/SES (64030939)
 </t>
        </r>
        <r>
          <rPr>
            <b/>
            <sz val="7"/>
            <rFont val="Arial"/>
            <charset val="134"/>
          </rPr>
          <t xml:space="preserve">*891.098,26 </t>
        </r>
        <r>
          <rPr>
            <sz val="7"/>
            <rFont val="Arial"/>
            <charset val="134"/>
          </rPr>
          <t xml:space="preserve">1º Termo Aditivo (73343754) Processo SEI 
202500010003401 Vigencia:21/03/2025 a 30/08/2027 - 03/2025 
</t>
        </r>
      </text>
    </comment>
    <comment ref="E34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7.125,36 empenhado em 09/06/2025 Processo Invest.202500010036970
844,21 empenhado em 09/06/2025 Processo Invest. 202500010025727. Empenho 2025.2850.161.00169</t>
        </r>
      </text>
    </comment>
    <comment ref="G34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891.098,26 - 17/06/2025 -IIPGSE-HERSO-ABR/2025 - Empenho: 2025.2850.066.00144
891.098,26 - 17/06/2025 IIPGSE-HERSO-JUN/25 - Empenho: 2025.2850.066.00144
891.098,26 - 17/05/2025 -IPGSE-HERSO-MAIO/25. Empenho: 2025.2850.066.00144
297.032,75 - 17/06/2025 - IPGSE-HERSO-MAR/25 Empenho; 2025.2850.066.00144
538.521,44 - 27/06/2025IPGSE-HERSO-JUL/2025 Empenho: 2025.2850.068.00005
891.098,26 - 27/06/2025 - IPGSE-HERSO-JUL/2025- Empenho 2025.2850.211.00028
5.153.071,31 - 27/06/2025 - IPGSE-HERSO-JUL/2025- Empenho: 2025.2850.211.00029</t>
        </r>
      </text>
    </comment>
    <comment ref="H34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2.768,82 liquidado em 02/06/2025. Processo 202500010028990. Empenho 2025.2850.161.00155.
844,21 liquidado em 11/06/2025 Processo Invest. 202500010025727. Empenho 2025.2850.161.00169
7.125,36 empenhado em 09/06/2025 Processo Invest.202500010036970. Empenho 202500010036970.</t>
        </r>
      </text>
    </comment>
    <comment ref="J34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provisionado
Solicitação de Liquidação e Pagamento
Solicitada em 26/05/2025
(74776381)</t>
        </r>
      </text>
    </comment>
    <comment ref="L34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5.359.461,40 OP 2025.2850.066.00085.011 quitada em 02/06/2025. Solicitação de Liquidação e Pagamento PARCIAL - Junho/2025 - HERSO (74776381).
538.521,44 OP 2025.2850.068.00005.005 quitada em 02/06/2025.  Solicitação de Liquidação e Pagamento PARCIAL - Junho/2025 - HERSO (74776381)</t>
        </r>
      </text>
    </comment>
    <comment ref="M34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844,21 liquidado em 11/06/2025 Processo Invest. 202500010025727. Empenho 2025.2850.161.00169 quitado em 30/06/2025
2.454,00 empenhado em 23/05/2025 - Processo invest.202500010027329 Empenho 2025.2850.161.00143   quitado em 04/06/2025
2.768,82 liquidado em 02/06/2025. Processo 202500010028990. Empenho 2025.2850.161.00155. quitado em 09/06/2025.
7.125,36 empenhado em 09/06/2025 Processo Invest.202500010036970. Empenho 202500010036970.  quitado em 30/06/2025.</t>
        </r>
      </text>
    </comment>
    <comment ref="L35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Liquidado em 17/06/2025 - IPGSE-HERSO-JUN/25 Empenho; 2025.2850.066.00144 quitado em 18/06/2025 OP2025.2850.066.00144.004 - Solicitação de Liquidação e Pagamento REPASSE COMPLEMENTAR (75936088)</t>
        </r>
      </text>
    </comment>
    <comment ref="L36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liquidado em 17/06/2025 - IPGSE-HERSO-MAR/25 Empenho; 2025.2850.066.00144 quitado em 18/06/2025 OP2025.2850.066.00144.001 - Solicitação de Liquidação e Pagamento REPASSE COMPLEMENTAR (75936088)</t>
        </r>
      </text>
    </comment>
    <comment ref="L37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liquidado em 17/06/2025 - IPGSE-HERSO-ABR/25 Empenho; 2025.2850.066.00144 quitado em 18/06/2025 OP2025.2850.066.00144.002 - Solicitação de Liquidação e Pagamento REPASSE COMPLEMENTAR (75936088)</t>
        </r>
      </text>
    </comment>
    <comment ref="L38" authorId="1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liquidado em 17/06/2025 - IPGSE-HERSO-MAI/25 Empenho; 2025.2850.066.00144 quitado em 18/06/2025 OP2025.2850.066.00144.003 - Solicitação de Liquidação e Pagamento REPASSE COMPLEMENTAR (75936088)</t>
        </r>
      </text>
    </comment>
  </commentList>
</comments>
</file>

<file path=xl/sharedStrings.xml><?xml version="1.0" encoding="utf-8"?>
<sst xmlns="http://schemas.openxmlformats.org/spreadsheetml/2006/main" count="219" uniqueCount="130">
  <si>
    <t>Relatório Resumido da Execução Orçamentária e Financeira por Contrato de Gestão</t>
  </si>
  <si>
    <t>Mês/Ano: JANEIRO A JUNHO/2025</t>
  </si>
  <si>
    <t>Órgão Contratante: SECRETARIA DE ESTADO DA SAÚDE – SES/GO.</t>
  </si>
  <si>
    <t>CNPJ:02.529.964/0001-57</t>
  </si>
  <si>
    <t>Organização Social Contratada : INSTITUTO DE PLANEJAMENTO E GESTÃO DE SERVIÇOS ESPECIALIZADOS - IPGSE</t>
  </si>
  <si>
    <t>CNPJ: 18.176.322/0001-51</t>
  </si>
  <si>
    <t>Unidade Gerida: Hospital Estadual de Santa Helena de Goiás Dr. Albanir Faleiros Machado - HERSO.</t>
  </si>
  <si>
    <t xml:space="preserve"> Termo de Colaboração nº 101/2024 - SES (64030939)</t>
  </si>
  <si>
    <t>Vigência do Termo de Colaboração  - Termo : Início:  01/09/2024 Ordem de Serviço Nº 14/2024 (SEI nº 64318472) Publicação no suplemento de 30/08/2024 (SEI nº 64348831) Término 29/08/2027.</t>
  </si>
  <si>
    <t>Previsão de Repasse Mensal do Termo de Colaboração - Custeio: R$ 6.097.982,84 Processo nº: 202300010023436</t>
  </si>
  <si>
    <t xml:space="preserve">Previsão de Repasse Mensal do 1º Termo Aditivo – Custeio: R$ 891.098,26 (75633906) Vigência: 21/03/2025 a 30/08/2027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</si>
  <si>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</si>
  <si>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</si>
  <si>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</si>
  <si>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</si>
  <si>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</si>
  <si>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</si>
  <si>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</si>
  <si>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</si>
  <si>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</si>
  <si>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</si>
  <si>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</si>
  <si>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</si>
  <si>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</si>
  <si>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</si>
  <si>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</si>
  <si>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</si>
  <si>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</si>
  <si>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GLOSSAS APLICADAS</t>
  </si>
  <si>
    <t>Referência/Parcela</t>
  </si>
  <si>
    <t>Investimento</t>
  </si>
  <si>
    <t>mai/25</t>
  </si>
  <si>
    <t>abr/25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</si>
  <si>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</si>
  <si>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</si>
  <si>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</si>
  <si>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</si>
  <si>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</si>
  <si>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</si>
  <si>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</si>
  <si>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</si>
  <si>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</si>
  <si>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</si>
  <si>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</si>
  <si>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</si>
  <si>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</si>
  <si>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 </t>
  </si>
  <si>
    <t>Área Responsável</t>
  </si>
  <si>
    <t>Valor provisionado para ajuste posterior</t>
  </si>
  <si>
    <t>3.3.50.85.02</t>
  </si>
  <si>
    <t>202300010023436</t>
  </si>
  <si>
    <t>SES/CGC/SUPECC-19837.</t>
  </si>
  <si>
    <t>Total Geral</t>
  </si>
  <si>
    <t>Fonte:Contratos de Gestão e Aditivos contidos no processo e Portal Transparência: saude.go.gov.br  e Sistema SIOFINET - Portal.go.gov.br.</t>
  </si>
  <si>
    <t>Nota Explicativa:</t>
  </si>
  <si>
    <t>Valor Estimado no Contrato de Gestão = Custeio (R$ 6.097.982,84) +(R$ 891.098,26 - 1º Termo Aditivo - Vigencia:21/03/2025 a 30/08/2027) + Servidor Cedido (R$ 1.912.273,17)</t>
  </si>
  <si>
    <t> </t>
  </si>
  <si>
    <t xml:space="preserve">1. Valor Mensal Estimado no Contrato de Gestão - Custeio = Custeio (R$ 6.097.982,84) + (R$ 891.098,26 - 1º Termo Aditivo - Vigencia:21/03/2025 a 30/08/2027) </t>
  </si>
  <si>
    <t xml:space="preserve">2. Empenhos anulados: Anulação de empenho 2025.2850.068.00061.001 em 25/04/2025 (empenhado em 08/04/2025  ): R$5.346.589,56 </t>
  </si>
  <si>
    <t>3. Valor informado pela área técnica - GFIN SEI Nº 202500010016855.</t>
  </si>
  <si>
    <t>4. Valor Provisionado conforme Solicitação de Liquidação e Pagamento: Parcial 01/2025 SEI Nº(69059868); Consolidado 01/2025 SEI Nº(71266617) Consolidado Complementar 01/2025 SEI N°(73150087); 02/2025 Parcial SEI Nº (69982032) Consolidado 02/2025 SEI N°(72859531) ; 03/2025 Parcial SEI Nº(70892282) Consolidado 03/2025 SEI Nº(73719325) - 04/2025 Parcial SEI N°(72212709) Consolidado 04/2025 SEI N°(74781329) ;  Parcial 05/2025 SEI Nº(73460282); Parcial 06/2025 SEI n°(74776381) - Valor aplicado com valor estimado - ajuste será realizado posteriormente, quando informado pela SES/CGC/SUPECC - 19837.</t>
  </si>
  <si>
    <t>Conforme diretrizes descritas no Despacho 2688 (SEI Nº 65101374), Processo SEI Nº 202400010067105, o valor dos Servidores Cedidos serão apenas de caráter informativo pois são pagos diretamente pelo GGP da SES/GO. Segue:</t>
  </si>
  <si>
    <r>
      <rPr>
        <b/>
        <sz val="11"/>
        <color rgb="FF000000"/>
        <rFont val="Calibri"/>
        <charset val="1"/>
      </rPr>
      <t xml:space="preserve">Servidor Cedido processo SEI nº 202100010024770 - Referência: jan/25 Valor: R$2.190.664,02 (Planilha 70302207); fev/25 Valor: R$ R$2.171.551,72 (Planilha 72206133); mar/25 R$2.231.419,48 (Planilha 72989174 ); abr/25 R$2.279.344,89 (Planilha 73991580 ); mai/25 R$2.374.425,82 (Planilha 75498674 ); jun/25 </t>
    </r>
    <r>
      <rPr>
        <b/>
        <sz val="11"/>
        <color theme="1"/>
        <rFont val="Calibri"/>
        <charset val="1"/>
      </rPr>
      <t>R$2.378.175,12 (Planilha 76594446)</t>
    </r>
  </si>
  <si>
    <t>8. Pagamentos (repasses – Restos a Pagar) - Repasse referente ao Custeio - *Referência: dezembro/2024 Ordem de Pagamento 2024.2850.184.00060.008........R$ 13.086,19 (OP 68965494); Custeio Fundo Rescisório</t>
  </si>
  <si>
    <t>*Referência: dezembro/2024 Ordem de Pagamento 2024.2850.184.00060.009........R$ 163.533,85 (OP 68965494); Dif. Custeio</t>
  </si>
  <si>
    <r>
      <rPr>
        <b/>
        <sz val="11"/>
        <color rgb="FF000000"/>
        <rFont val="Calibri"/>
        <charset val="1"/>
      </rPr>
      <t xml:space="preserve">O.B.S.: </t>
    </r>
    <r>
      <rPr>
        <b/>
        <sz val="11"/>
        <color rgb="FF000000"/>
        <rFont val="Calibri"/>
        <charset val="1"/>
      </rPr>
      <t xml:space="preserve">Valor Total de 01 a 06/2025 Estimado no Contrato de Gestão - </t>
    </r>
    <r>
      <rPr>
        <sz val="11"/>
        <color rgb="FF000000"/>
        <rFont val="Calibri"/>
        <charset val="1"/>
      </rPr>
      <t>Custeio Mensal (Termo de Colaboração n°101/2024 - R$ 6.097.982,84) + (R$ 891.098,26 - 1º Termo Aditivo - Vigencia:21/03/2025 a 30/08/2027)</t>
    </r>
    <r>
      <rPr>
        <b/>
        <sz val="11"/>
        <color rgb="FF000000"/>
        <rFont val="Calibri"/>
        <charset val="1"/>
      </rPr>
      <t xml:space="preserve">: </t>
    </r>
    <r>
      <rPr>
        <b/>
        <u/>
        <sz val="11"/>
        <color rgb="FF000000"/>
        <rFont val="Calibri"/>
        <charset val="1"/>
      </rPr>
      <t>39.558.224,57</t>
    </r>
    <r>
      <rPr>
        <b/>
        <sz val="11"/>
        <color rgb="FF000000"/>
        <rFont val="Calibri"/>
        <charset val="1"/>
      </rPr>
      <t xml:space="preserve">. Valor Total Pago Custeio no Contrato de Gestão de 01 a 06/2025: </t>
    </r>
    <r>
      <rPr>
        <b/>
        <u/>
        <sz val="11"/>
        <color rgb="FF000000"/>
        <rFont val="Calibri"/>
        <charset val="1"/>
      </rPr>
      <t>39.278.224,57.  </t>
    </r>
    <r>
      <rPr>
        <b/>
        <sz val="11"/>
        <color rgb="FF000000"/>
        <rFont val="Calibri"/>
        <charset val="1"/>
      </rPr>
      <t xml:space="preserve"> Glosas aplicadas para ajuste posterior de 01 a 06/2025: 280.000,00. Valor total Custeio pago + glosa de 01 a 06/2025: </t>
    </r>
    <r>
      <rPr>
        <b/>
        <u/>
        <sz val="11"/>
        <color rgb="FF000000"/>
        <rFont val="Calibri"/>
        <charset val="1"/>
      </rPr>
      <t>39.558.224,57. </t>
    </r>
  </si>
  <si>
    <t>  </t>
  </si>
  <si>
    <t>Demonstrativo de investimento repassados no período de janeiro a dezembro/25</t>
  </si>
  <si>
    <t>MÊS/Ano Pagamento</t>
  </si>
  <si>
    <t>Data de Pagamento</t>
  </si>
  <si>
    <t>Dot.Emp.Op</t>
  </si>
  <si>
    <t>Grupo</t>
  </si>
  <si>
    <t>Fonte</t>
  </si>
  <si>
    <t>Natureza</t>
  </si>
  <si>
    <t>Observação</t>
  </si>
  <si>
    <t>Valor Pago</t>
  </si>
  <si>
    <t>202400010081230</t>
  </si>
  <si>
    <t>4.4.50.42.05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</si>
  <si>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02 (duas) Centrífugas de roupas</t>
    </r>
  </si>
  <si>
    <t>202400010081231</t>
  </si>
  <si>
    <r>
      <rPr>
        <sz val="11"/>
        <color rgb="FF000000"/>
        <rFont val="Calibri"/>
        <charset val="1"/>
      </rPr>
      <t>Aquisição de</t>
    </r>
    <r>
      <rPr>
        <b/>
        <sz val="11"/>
        <color rgb="FF000000"/>
        <rFont val="Calibri"/>
        <charset val="1"/>
      </rPr>
      <t xml:space="preserve"> 02 (duas) Lavadoras de roupas.</t>
    </r>
  </si>
  <si>
    <t>202400010091074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</si>
  <si>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01 (um) Microscópio Binocular Laboratorial.</t>
    </r>
  </si>
  <si>
    <t>202400010093646</t>
  </si>
  <si>
    <t>13/032025</t>
  </si>
  <si>
    <r>
      <rPr>
        <sz val="12"/>
        <color rgb="FF000000"/>
        <rFont val="Calibri"/>
        <charset val="1"/>
      </rPr>
      <t xml:space="preserve">Obra de </t>
    </r>
    <r>
      <rPr>
        <b/>
        <sz val="12"/>
        <color rgb="FF000000"/>
        <rFont val="Calibri"/>
        <charset val="1"/>
      </rPr>
      <t>fachada de identificação</t>
    </r>
    <r>
      <rPr>
        <sz val="12"/>
        <color rgb="FF000000"/>
        <rFont val="Calibri"/>
        <charset val="1"/>
      </rPr>
      <t xml:space="preserve"> da unidade do Hospital Estadual de Santa Helena de Goiás Dr. Albanir Faleiros Machado – HERSO.</t>
    </r>
  </si>
  <si>
    <t>202400010093604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</si>
  <si>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61 (sessenta e um) Apoios Ergonômicos para Pés.</t>
    </r>
  </si>
  <si>
    <t>202400010083274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</si>
  <si>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10 (dez) Mesas em L.</t>
    </r>
  </si>
  <si>
    <t>202400010083922</t>
  </si>
  <si>
    <r>
      <rPr>
        <sz val="11"/>
        <color rgb="FF000000"/>
        <rFont val="Calibri"/>
        <charset val="1"/>
      </rPr>
      <t>Aquisição de </t>
    </r>
    <r>
      <rPr>
        <b/>
        <sz val="11"/>
        <color rgb="FF000000"/>
        <rFont val="Calibri"/>
        <charset val="1"/>
      </rPr>
      <t>85 (oitenta e cinco) Cadeiras</t>
    </r>
    <r>
      <rPr>
        <sz val="11"/>
        <color rgb="FF000000"/>
        <rFont val="Calibri"/>
        <charset val="1"/>
      </rPr>
      <t xml:space="preserve"> com apoio de cotovelos.</t>
    </r>
  </si>
  <si>
    <t>202400010083276</t>
  </si>
  <si>
    <r>
      <rPr>
        <sz val="11"/>
        <color rgb="FF000000"/>
        <rFont val="Calibri"/>
        <charset val="1"/>
      </rPr>
      <t>Aquisição de</t>
    </r>
    <r>
      <rPr>
        <b/>
        <sz val="11"/>
        <color rgb="FF000000"/>
        <rFont val="Calibri"/>
        <charset val="1"/>
      </rPr>
      <t xml:space="preserve"> 20 (vinte) Mesas </t>
    </r>
    <r>
      <rPr>
        <sz val="11"/>
        <color rgb="FF000000"/>
        <rFont val="Calibri"/>
        <charset val="1"/>
      </rPr>
      <t>1,2 X 0,60 com 02 gavetas.</t>
    </r>
  </si>
  <si>
    <t>202400010080445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</si>
  <si>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03 (três) Mesas para Refeitório com 10 lugares</t>
    </r>
    <r>
      <rPr>
        <sz val="11"/>
        <color rgb="FF000000"/>
        <rFont val="Calibri"/>
        <charset val="1"/>
      </rPr>
      <t xml:space="preserve"> para o Hospital Estadual de Santa Helena de Goiás Dr. Albanir Faleiros Machado - HERSO.</t>
    </r>
  </si>
  <si>
    <t>202400010078440</t>
  </si>
  <si>
    <r>
      <rPr>
        <sz val="11"/>
        <color rgb="FF000000"/>
        <rFont val="Calibri"/>
        <charset val="1"/>
      </rPr>
      <t xml:space="preserve">Aquisição de </t>
    </r>
    <r>
      <rPr>
        <b/>
        <sz val="11"/>
        <color rgb="FF000000"/>
        <rFont val="Calibri"/>
        <charset val="1"/>
      </rPr>
      <t>01 Grupo de Gerador</t>
    </r>
    <r>
      <rPr>
        <sz val="11"/>
        <color rgb="FF000000"/>
        <rFont val="Calibri"/>
        <charset val="1"/>
      </rPr>
      <t xml:space="preserve"> para o Hospital Estadual de Santa Helena de Goiás Dr. Albanir Faleiros Machado - HERSO.</t>
    </r>
  </si>
  <si>
    <t>202400010082450</t>
  </si>
  <si>
    <r>
      <rPr>
        <sz val="11"/>
        <color rgb="FF000000"/>
        <rFont val="Calibri"/>
        <charset val="1"/>
      </rPr>
      <t>Aquisição de</t>
    </r>
    <r>
      <rPr>
        <b/>
        <sz val="11"/>
        <color rgb="FF000000"/>
        <rFont val="Calibri"/>
        <charset val="1"/>
      </rPr>
      <t xml:space="preserve"> 01 unidade de processador de legumes industrial</t>
    </r>
    <r>
      <rPr>
        <sz val="11"/>
        <color rgb="FF000000"/>
        <rFont val="Calibri"/>
        <charset val="1"/>
      </rPr>
      <t xml:space="preserve"> para o setor de nutrição de produção - refeitório do Hospital Estadual de Santa Helena de Goiás Dr. Albanir Faleiros Machado - HERSO.</t>
    </r>
  </si>
  <si>
    <t>20240001008122</t>
  </si>
  <si>
    <t>Aquisição de 02 (duas) Secadoras de Roupa Hospitalar, destinado ao Hospital Estadual de Santa Helena de Goiás Dr. Albanir Faleiros Machado-HERSO.</t>
  </si>
  <si>
    <t>202400010082105</t>
  </si>
  <si>
    <t>2.025.28.50.10.302.1043.2516.04</t>
  </si>
  <si>
    <t xml:space="preserve"> Aquisição de 02 (duas) unidades de "Fogão Industrial".</t>
  </si>
  <si>
    <t>202400010082106</t>
  </si>
  <si>
    <t>2025.28.50.10.302.1043.2516.04</t>
  </si>
  <si>
    <t>Aquisição de 1 (uma) unidade de  "Forno Industrial"</t>
  </si>
  <si>
    <t>202400010082107</t>
  </si>
  <si>
    <t>Aquisição de 2 (dois) unidades de "Freezer Horizontal"</t>
  </si>
  <si>
    <t>202400010082108</t>
  </si>
  <si>
    <t xml:space="preserve">Aquisição de 01 (um) Freezer Horizontal com Tampa de Vidro </t>
  </si>
  <si>
    <t>202400010082438</t>
  </si>
  <si>
    <t>Aquisição de 01 (uma) Cafeteira Elétrica</t>
  </si>
  <si>
    <t>202400010082440</t>
  </si>
  <si>
    <t>Aquisição de  01 (uma) Batedeira Industrial</t>
  </si>
  <si>
    <t>202400010082442</t>
  </si>
  <si>
    <t xml:space="preserve">Aquisição de 02 (dois) Liquidificadores Industriais </t>
  </si>
  <si>
    <t>202400010082622</t>
  </si>
  <si>
    <t>Aquisição de  01 (uma) Balança de Nutrição</t>
  </si>
  <si>
    <t>202500010025727</t>
  </si>
  <si>
    <t xml:space="preserve">2025.28.50.10.302.1043.2516.04 </t>
  </si>
  <si>
    <t xml:space="preserve">Aquisição de  01 (uma) Lixadeira Telescópica de Parede Profissional </t>
  </si>
  <si>
    <t>202500010028990</t>
  </si>
  <si>
    <r>
      <rPr>
        <sz val="11"/>
        <color rgb="FF000000"/>
        <rFont val="Calibri"/>
        <charset val="1"/>
      </rPr>
      <t>2025.28.50.10.302.1043.2516.04</t>
    </r>
  </si>
  <si>
    <t xml:space="preserve">Aquisição de 01 (um) bebedouro industrial de coluna, com capacidade de 50 litros
</t>
  </si>
  <si>
    <t>202500010027329</t>
  </si>
  <si>
    <t>Aquisição de 02 (dois) Purificadores de Água</t>
  </si>
  <si>
    <t>202500010036970</t>
  </si>
  <si>
    <t xml:space="preserve">Aquisição de 24 (vinte e quatro) colchões para beliche 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</si>
</sst>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mmm\-yy"/>
    <numFmt numFmtId="182" formatCode="d/m/yyyy"/>
  </numFmts>
  <fonts count="47">
    <font>
      <sz val="11"/>
      <color rgb="FF000000"/>
      <name val="Calibri"/>
      <charset val="1"/>
    </font>
    <font>
      <sz val="11"/>
      <color theme="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b/>
      <sz val="11"/>
      <color rgb="FF000000"/>
      <name val="Calibri"/>
      <charset val="1"/>
    </font>
    <font>
      <sz val="9.75"/>
      <color rgb="FF000000"/>
      <name val="Calibri"/>
      <charset val="1"/>
    </font>
    <font>
      <b/>
      <sz val="11"/>
      <color rgb="FFFFFFFF"/>
      <name val="Calibri"/>
      <charset val="1"/>
    </font>
    <font>
      <sz val="10"/>
      <color theme="0"/>
      <name val="Calibri"/>
      <charset val="1"/>
    </font>
    <font>
      <sz val="14"/>
      <color rgb="FF000000"/>
      <name val="Times New Roman"/>
      <charset val="1"/>
    </font>
    <font>
      <sz val="12"/>
      <color rgb="FF000000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1"/>
    </font>
    <font>
      <b/>
      <u/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7"/>
      <name val="Arial"/>
      <charset val="0"/>
    </font>
    <font>
      <sz val="7"/>
      <name val="Arial"/>
      <charset val="134"/>
    </font>
    <font>
      <sz val="8"/>
      <name val="SimSun"/>
      <charset val="134"/>
    </font>
    <font>
      <sz val="7"/>
      <name val="SimSun"/>
      <charset val="134"/>
    </font>
    <font>
      <sz val="9"/>
      <name val="Arial"/>
      <charset val="0"/>
    </font>
    <font>
      <b/>
      <sz val="9"/>
      <name val="Arial"/>
      <charset val="0"/>
    </font>
    <font>
      <sz val="8"/>
      <name val="Arial"/>
      <charset val="0"/>
    </font>
    <font>
      <b/>
      <sz val="7"/>
      <name val="Arial"/>
      <charset val="134"/>
    </font>
    <font>
      <sz val="10"/>
      <name val="Arial"/>
      <charset val="1"/>
    </font>
    <font>
      <sz val="7"/>
      <name val="Arial"/>
      <charset val="0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rgb="FFD8D8D8"/>
        <bgColor rgb="FFD9D9D9"/>
      </patternFill>
    </fill>
    <fill>
      <patternFill patternType="solid">
        <fgColor rgb="FFD9D9D9"/>
        <bgColor rgb="FFD8D8D8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3" fillId="0" borderId="0" applyBorder="0" applyAlignment="0" applyProtection="0"/>
    <xf numFmtId="177" fontId="13" fillId="0" borderId="0" applyBorder="0" applyAlignment="0" applyProtection="0"/>
    <xf numFmtId="9" fontId="13" fillId="0" borderId="0" applyBorder="0" applyAlignment="0" applyProtection="0"/>
    <xf numFmtId="178" fontId="13" fillId="0" borderId="0" applyBorder="0" applyAlignment="0" applyProtection="0"/>
    <xf numFmtId="179" fontId="13" fillId="0" borderId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3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34" applyNumberFormat="0" applyAlignment="0" applyProtection="0">
      <alignment vertical="center"/>
    </xf>
    <xf numFmtId="0" fontId="24" fillId="13" borderId="35" applyNumberFormat="0" applyAlignment="0" applyProtection="0">
      <alignment vertical="center"/>
    </xf>
    <xf numFmtId="0" fontId="25" fillId="13" borderId="34" applyNumberFormat="0" applyAlignment="0" applyProtection="0">
      <alignment vertical="center"/>
    </xf>
    <xf numFmtId="0" fontId="26" fillId="14" borderId="36" applyNumberFormat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158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/>
    <xf numFmtId="0" fontId="2" fillId="3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4" fillId="3" borderId="2" xfId="0" applyFont="1" applyFill="1" applyBorder="1" applyAlignment="1" applyProtection="1">
      <alignment vertical="center" wrapText="1"/>
    </xf>
    <xf numFmtId="0" fontId="3" fillId="0" borderId="3" xfId="0" applyFont="1" applyBorder="1" applyAlignment="1" applyProtection="1">
      <alignment wrapText="1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 applyProtection="1">
      <alignment horizontal="center" vertical="center" wrapText="1"/>
    </xf>
    <xf numFmtId="17" fontId="0" fillId="0" borderId="11" xfId="0" applyNumberFormat="1" applyFont="1" applyBorder="1" applyAlignment="1" applyProtection="1">
      <alignment horizontal="center" vertical="center" wrapText="1"/>
    </xf>
    <xf numFmtId="4" fontId="0" fillId="0" borderId="11" xfId="0" applyNumberFormat="1" applyBorder="1" applyAlignment="1" applyProtection="1">
      <alignment horizontal="center"/>
    </xf>
    <xf numFmtId="4" fontId="0" fillId="0" borderId="12" xfId="0" applyNumberFormat="1" applyBorder="1" applyAlignment="1" applyProtection="1">
      <alignment horizontal="center" vertical="center" wrapText="1"/>
    </xf>
    <xf numFmtId="4" fontId="6" fillId="0" borderId="11" xfId="0" applyNumberFormat="1" applyFont="1" applyBorder="1" applyAlignment="1" applyProtection="1">
      <alignment horizontal="center"/>
    </xf>
    <xf numFmtId="4" fontId="7" fillId="0" borderId="11" xfId="0" applyNumberFormat="1" applyFont="1" applyBorder="1" applyAlignment="1" applyProtection="1">
      <alignment horizontal="center" vertical="center"/>
    </xf>
    <xf numFmtId="4" fontId="0" fillId="0" borderId="11" xfId="0" applyNumberFormat="1" applyBorder="1" applyAlignment="1" applyProtection="1">
      <alignment horizontal="center" vertical="center"/>
    </xf>
    <xf numFmtId="4" fontId="0" fillId="0" borderId="11" xfId="0" applyNumberFormat="1" applyFont="1" applyBorder="1" applyAlignment="1" applyProtection="1">
      <alignment horizontal="center"/>
    </xf>
    <xf numFmtId="4" fontId="0" fillId="0" borderId="0" xfId="0" applyNumberFormat="1" applyAlignment="1" applyProtection="1">
      <alignment horizontal="center" vertical="center"/>
    </xf>
    <xf numFmtId="4" fontId="0" fillId="0" borderId="0" xfId="0" applyNumberFormat="1" applyFont="1" applyAlignment="1">
      <alignment horizontal="center" vertical="center" wrapText="1"/>
    </xf>
    <xf numFmtId="181" fontId="0" fillId="5" borderId="11" xfId="0" applyNumberFormat="1" applyFont="1" applyFill="1" applyBorder="1" applyAlignment="1" applyProtection="1">
      <alignment horizontal="center"/>
    </xf>
    <xf numFmtId="4" fontId="6" fillId="5" borderId="11" xfId="0" applyNumberFormat="1" applyFont="1" applyFill="1" applyBorder="1" applyAlignment="1" applyProtection="1">
      <alignment horizontal="center"/>
    </xf>
    <xf numFmtId="4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/>
    </xf>
    <xf numFmtId="4" fontId="0" fillId="5" borderId="11" xfId="0" applyNumberFormat="1" applyFont="1" applyFill="1" applyBorder="1" applyAlignment="1" applyProtection="1">
      <alignment horizontal="center"/>
    </xf>
    <xf numFmtId="4" fontId="6" fillId="5" borderId="12" xfId="0" applyNumberFormat="1" applyFont="1" applyFill="1" applyBorder="1" applyAlignment="1" applyProtection="1">
      <alignment horizontal="center"/>
    </xf>
    <xf numFmtId="4" fontId="6" fillId="5" borderId="0" xfId="0" applyNumberFormat="1" applyFont="1" applyFill="1" applyAlignment="1" applyProtection="1">
      <alignment horizontal="center"/>
    </xf>
    <xf numFmtId="4" fontId="6" fillId="5" borderId="11" xfId="0" applyNumberFormat="1" applyFont="1" applyFill="1" applyBorder="1" applyAlignment="1" applyProtection="1">
      <alignment horizontal="center" vertical="center"/>
    </xf>
    <xf numFmtId="17" fontId="0" fillId="5" borderId="11" xfId="0" applyNumberFormat="1" applyFont="1" applyFill="1" applyBorder="1" applyAlignment="1" applyProtection="1">
      <alignment horizontal="center"/>
    </xf>
    <xf numFmtId="4" fontId="0" fillId="5" borderId="11" xfId="0" applyNumberFormat="1" applyFont="1" applyFill="1" applyBorder="1" applyAlignment="1" applyProtection="1">
      <alignment horizontal="center" vertical="center"/>
    </xf>
    <xf numFmtId="4" fontId="6" fillId="6" borderId="11" xfId="0" applyNumberFormat="1" applyFont="1" applyFill="1" applyBorder="1" applyAlignment="1" applyProtection="1">
      <alignment horizontal="center"/>
    </xf>
    <xf numFmtId="4" fontId="6" fillId="6" borderId="1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180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wrapText="1"/>
    </xf>
    <xf numFmtId="4" fontId="0" fillId="0" borderId="0" xfId="0" applyNumberFormat="1" applyBorder="1" applyAlignment="1" applyProtection="1">
      <alignment horizontal="center" vertical="center"/>
    </xf>
    <xf numFmtId="4" fontId="0" fillId="0" borderId="0" xfId="0" applyNumberFormat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4" fontId="3" fillId="0" borderId="0" xfId="0" applyNumberFormat="1" applyFont="1" applyBorder="1" applyAlignment="1" applyProtection="1">
      <alignment vertical="center" wrapText="1"/>
    </xf>
    <xf numFmtId="4" fontId="3" fillId="0" borderId="0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left" vertical="center" wrapText="1"/>
    </xf>
    <xf numFmtId="4" fontId="0" fillId="0" borderId="11" xfId="0" applyNumberFormat="1" applyBorder="1" applyAlignment="1" applyProtection="1">
      <alignment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5" borderId="15" xfId="0" applyFont="1" applyFill="1" applyBorder="1" applyAlignment="1" applyProtection="1">
      <alignment horizontal="left" vertical="center" wrapText="1"/>
    </xf>
    <xf numFmtId="0" fontId="0" fillId="5" borderId="16" xfId="0" applyFont="1" applyFill="1" applyBorder="1" applyAlignment="1" applyProtection="1">
      <alignment horizontal="left" vertical="center" wrapText="1"/>
    </xf>
    <xf numFmtId="4" fontId="0" fillId="5" borderId="11" xfId="0" applyNumberFormat="1" applyFont="1" applyFill="1" applyBorder="1" applyAlignment="1" applyProtection="1">
      <alignment vertical="center" wrapText="1"/>
    </xf>
    <xf numFmtId="0" fontId="6" fillId="7" borderId="11" xfId="0" applyFont="1" applyFill="1" applyBorder="1" applyAlignment="1" applyProtection="1">
      <alignment horizontal="left" vertical="center" wrapText="1"/>
    </xf>
    <xf numFmtId="4" fontId="6" fillId="7" borderId="11" xfId="0" applyNumberFormat="1" applyFont="1" applyFill="1" applyBorder="1" applyAlignment="1" applyProtection="1">
      <alignment vertical="center" wrapText="1"/>
    </xf>
    <xf numFmtId="0" fontId="0" fillId="7" borderId="11" xfId="0" applyFill="1" applyBorder="1" applyAlignment="1" applyProtection="1">
      <alignment horizontal="center" vertical="center"/>
    </xf>
    <xf numFmtId="0" fontId="0" fillId="7" borderId="11" xfId="0" applyFill="1" applyBorder="1" applyAlignment="1" applyProtection="1">
      <alignment horizontal="center"/>
    </xf>
    <xf numFmtId="0" fontId="6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vertical="center" wrapText="1"/>
    </xf>
    <xf numFmtId="0" fontId="6" fillId="0" borderId="17" xfId="0" applyFont="1" applyBorder="1" applyAlignment="1">
      <alignment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19" xfId="0" applyFont="1" applyBorder="1" applyAlignment="1">
      <alignment horizontal="left" vertical="center" wrapText="1"/>
    </xf>
    <xf numFmtId="0" fontId="3" fillId="0" borderId="0" xfId="0" applyFont="1" applyAlignment="1" applyProtection="1"/>
    <xf numFmtId="0" fontId="5" fillId="4" borderId="20" xfId="0" applyFont="1" applyFill="1" applyBorder="1" applyAlignment="1" applyProtection="1">
      <alignment horizontal="center" vertical="center" wrapText="1"/>
    </xf>
    <xf numFmtId="4" fontId="0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4" fontId="0" fillId="0" borderId="0" xfId="0" applyNumberFormat="1" applyFont="1" applyBorder="1" applyAlignment="1" applyProtection="1">
      <alignment horizontal="center"/>
    </xf>
    <xf numFmtId="4" fontId="0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4" fontId="0" fillId="5" borderId="0" xfId="0" applyNumberFormat="1" applyFont="1" applyFill="1" applyBorder="1" applyAlignment="1" applyProtection="1">
      <alignment horizontal="center"/>
    </xf>
    <xf numFmtId="17" fontId="0" fillId="0" borderId="11" xfId="0" applyNumberFormat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9" fillId="0" borderId="0" xfId="0" applyFont="1" applyAlignment="1" applyProtection="1">
      <alignment horizontal="left" vertical="top" wrapText="1"/>
    </xf>
    <xf numFmtId="17" fontId="0" fillId="5" borderId="11" xfId="0" applyNumberForma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10" fillId="0" borderId="0" xfId="0" applyFont="1" applyAlignment="1" applyProtection="1">
      <alignment wrapText="1"/>
    </xf>
    <xf numFmtId="0" fontId="0" fillId="0" borderId="0" xfId="0" applyFont="1" applyAlignment="1">
      <alignment wrapText="1"/>
    </xf>
    <xf numFmtId="0" fontId="6" fillId="0" borderId="21" xfId="0" applyFont="1" applyBorder="1" applyAlignment="1">
      <alignment horizontal="left" wrapText="1"/>
    </xf>
    <xf numFmtId="0" fontId="1" fillId="0" borderId="0" xfId="0" applyFont="1" applyAlignment="1" applyProtection="1">
      <alignment horizontal="center" vertical="center"/>
    </xf>
    <xf numFmtId="180" fontId="1" fillId="0" borderId="0" xfId="0" applyNumberFormat="1" applyFont="1" applyAlignment="1" applyProtection="1">
      <alignment horizontal="center" vertical="center"/>
    </xf>
    <xf numFmtId="4" fontId="6" fillId="0" borderId="11" xfId="0" applyNumberFormat="1" applyFont="1" applyBorder="1" applyAlignment="1" applyProtection="1"/>
    <xf numFmtId="180" fontId="1" fillId="2" borderId="0" xfId="0" applyNumberFormat="1" applyFont="1" applyFill="1" applyAlignment="1" applyProtection="1">
      <alignment horizontal="center" vertical="center"/>
    </xf>
    <xf numFmtId="4" fontId="0" fillId="0" borderId="0" xfId="0" applyNumberFormat="1" applyFont="1" applyBorder="1"/>
    <xf numFmtId="0" fontId="3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8" borderId="22" xfId="0" applyFont="1" applyFill="1" applyBorder="1" applyAlignment="1" applyProtection="1">
      <alignment horizontal="center" vertical="center" wrapText="1"/>
    </xf>
    <xf numFmtId="0" fontId="0" fillId="8" borderId="23" xfId="0" applyFill="1" applyBorder="1" applyAlignment="1" applyProtection="1"/>
    <xf numFmtId="0" fontId="0" fillId="8" borderId="23" xfId="0" applyFill="1" applyBorder="1" applyAlignment="1" applyProtection="1">
      <alignment vertical="center"/>
    </xf>
    <xf numFmtId="0" fontId="6" fillId="8" borderId="24" xfId="0" applyFont="1" applyFill="1" applyBorder="1" applyAlignment="1" applyProtection="1">
      <alignment horizontal="center" vertical="center" wrapText="1"/>
    </xf>
    <xf numFmtId="0" fontId="6" fillId="8" borderId="25" xfId="0" applyFont="1" applyFill="1" applyBorder="1" applyAlignment="1" applyProtection="1">
      <alignment horizontal="center" vertical="center" wrapText="1"/>
    </xf>
    <xf numFmtId="0" fontId="0" fillId="9" borderId="24" xfId="0" applyFont="1" applyFill="1" applyBorder="1" applyAlignment="1" applyProtection="1">
      <alignment horizontal="center" vertical="center"/>
    </xf>
    <xf numFmtId="17" fontId="0" fillId="0" borderId="24" xfId="0" applyNumberFormat="1" applyBorder="1" applyAlignment="1" applyProtection="1">
      <alignment horizontal="center" vertical="center"/>
    </xf>
    <xf numFmtId="182" fontId="0" fillId="0" borderId="24" xfId="0" applyNumberFormat="1" applyBorder="1" applyAlignment="1" applyProtection="1">
      <alignment horizontal="center" vertical="center" wrapText="1"/>
    </xf>
    <xf numFmtId="3" fontId="0" fillId="9" borderId="24" xfId="0" applyNumberFormat="1" applyFill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 wrapText="1"/>
    </xf>
    <xf numFmtId="0" fontId="0" fillId="0" borderId="27" xfId="0" applyFont="1" applyBorder="1" applyAlignment="1" applyProtection="1">
      <alignment horizontal="left"/>
    </xf>
    <xf numFmtId="0" fontId="0" fillId="9" borderId="23" xfId="0" applyFont="1" applyFill="1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left"/>
    </xf>
    <xf numFmtId="0" fontId="0" fillId="0" borderId="24" xfId="0" applyFont="1" applyBorder="1" applyAlignment="1" applyProtection="1">
      <alignment horizontal="left" vertical="center" wrapText="1"/>
    </xf>
    <xf numFmtId="0" fontId="0" fillId="0" borderId="24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left" vertical="center" wrapText="1"/>
    </xf>
    <xf numFmtId="0" fontId="0" fillId="0" borderId="29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left" wrapText="1"/>
    </xf>
    <xf numFmtId="0" fontId="0" fillId="10" borderId="24" xfId="0" applyFont="1" applyFill="1" applyBorder="1" applyAlignment="1" applyProtection="1">
      <alignment horizontal="center" vertical="center"/>
    </xf>
    <xf numFmtId="17" fontId="0" fillId="10" borderId="24" xfId="0" applyNumberFormat="1" applyFont="1" applyFill="1" applyBorder="1" applyAlignment="1" applyProtection="1">
      <alignment horizontal="center" vertical="center"/>
    </xf>
    <xf numFmtId="58" fontId="0" fillId="10" borderId="24" xfId="0" applyNumberFormat="1" applyFont="1" applyFill="1" applyBorder="1" applyAlignment="1" applyProtection="1">
      <alignment horizontal="center" vertical="center"/>
    </xf>
    <xf numFmtId="0" fontId="0" fillId="10" borderId="11" xfId="0" applyFont="1" applyFill="1" applyBorder="1" applyAlignment="1" applyProtection="1">
      <alignment horizontal="center" vertical="center"/>
    </xf>
    <xf numFmtId="0" fontId="0" fillId="10" borderId="24" xfId="0" applyFont="1" applyFill="1" applyBorder="1" applyAlignment="1" applyProtection="1">
      <alignment horizontal="center" vertical="center" wrapText="1"/>
    </xf>
    <xf numFmtId="3" fontId="0" fillId="10" borderId="24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6" fillId="8" borderId="24" xfId="0" applyFont="1" applyFill="1" applyBorder="1" applyAlignment="1" applyProtection="1">
      <alignment horizontal="right" vertical="center"/>
    </xf>
    <xf numFmtId="0" fontId="12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vertical="center" wrapText="1"/>
    </xf>
    <xf numFmtId="4" fontId="0" fillId="0" borderId="0" xfId="0" applyNumberFormat="1" applyBorder="1" applyAlignment="1" applyProtection="1">
      <alignment horizontal="center"/>
    </xf>
    <xf numFmtId="0" fontId="12" fillId="0" borderId="0" xfId="0" applyFont="1" applyBorder="1" applyAlignment="1" applyProtection="1">
      <alignment wrapText="1"/>
    </xf>
    <xf numFmtId="0" fontId="0" fillId="0" borderId="0" xfId="0" applyBorder="1" applyAlignment="1" applyProtection="1"/>
    <xf numFmtId="4" fontId="0" fillId="9" borderId="0" xfId="0" applyNumberFormat="1" applyFill="1" applyAlignment="1" applyProtection="1">
      <alignment horizontal="center" vertical="center"/>
    </xf>
    <xf numFmtId="4" fontId="0" fillId="9" borderId="24" xfId="0" applyNumberFormat="1" applyFill="1" applyBorder="1" applyAlignment="1" applyProtection="1">
      <alignment horizontal="center" vertical="center"/>
    </xf>
    <xf numFmtId="4" fontId="0" fillId="9" borderId="24" xfId="0" applyNumberFormat="1" applyFont="1" applyFill="1" applyBorder="1" applyAlignment="1" applyProtection="1">
      <alignment horizontal="center" vertical="center"/>
    </xf>
    <xf numFmtId="4" fontId="12" fillId="0" borderId="0" xfId="0" applyNumberFormat="1" applyFont="1" applyAlignment="1" applyProtection="1">
      <alignment horizontal="center" vertical="center" wrapText="1"/>
    </xf>
    <xf numFmtId="4" fontId="0" fillId="10" borderId="2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horizontal="center" vertical="center" wrapText="1"/>
    </xf>
    <xf numFmtId="4" fontId="6" fillId="8" borderId="24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/>
    <xf numFmtId="0" fontId="0" fillId="0" borderId="11" xfId="0" applyFont="1" applyBorder="1" applyAlignment="1" applyProtection="1" quotePrefix="1">
      <alignment horizontal="center" vertical="center" wrapText="1"/>
    </xf>
    <xf numFmtId="0" fontId="0" fillId="10" borderId="24" xfId="0" applyFont="1" applyFill="1" applyBorder="1" applyAlignment="1" applyProtection="1" quotePrefix="1">
      <alignment horizontal="center" vertical="center"/>
    </xf>
    <xf numFmtId="0" fontId="0" fillId="0" borderId="11" xfId="0" applyBorder="1" applyAlignment="1" quotePrefix="1">
      <alignment horizontal="center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EEBF7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AFD095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sei.go.gov.br/sei/controlador.php?acao=protocolo_visualizar&amp;id_protocolo=71585477&amp;id_procedimento_atual=66409882&amp;infra_sistema=100000100&amp;infra_unidade_atual=19837&amp;infra_hash=b96dc25cea5dbfd4752cc1202a913d2b7bb2263b2164a2c4fc2e2cbefe864175c44e12cbf" TargetMode="External"/><Relationship Id="rId3" Type="http://schemas.openxmlformats.org/officeDocument/2006/relationships/hyperlink" Target="https://sei.go.gov.br/sei/controlador.php?acao=protocolo_visualizar&amp;id_protocolo=74394490&amp;id_procedimento_atual=66409882&amp;infra_sistema=100000100&amp;infra_unidade_atual=19837&amp;infra_hash=fec5ee103c26570fa563faaa862032326a2219262684a07ae9d6594511ca6546c44e12cbf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C110"/>
  <sheetViews>
    <sheetView tabSelected="1" topLeftCell="A54" workbookViewId="0">
      <selection activeCell="K75" sqref="K75"/>
    </sheetView>
  </sheetViews>
  <sheetFormatPr defaultColWidth="8.71428571428571" defaultRowHeight="15"/>
  <cols>
    <col min="1" max="1" width="23.1428571428571" style="5" customWidth="1"/>
    <col min="2" max="2" width="14.2857142857143" style="5" customWidth="1"/>
    <col min="3" max="3" width="16.2857142857143" style="6" customWidth="1"/>
    <col min="4" max="4" width="30.5714285714286" style="5" customWidth="1"/>
    <col min="5" max="6" width="16.2857142857143" style="5" customWidth="1"/>
    <col min="7" max="7" width="16.2857142857143" style="7" customWidth="1"/>
    <col min="8" max="8" width="49.2857142857143" style="5" customWidth="1"/>
    <col min="9" max="10" width="16.2857142857143" style="5" customWidth="1"/>
    <col min="11" max="11" width="23.1428571428571" style="1" customWidth="1"/>
    <col min="12" max="22" width="16.2857142857143" style="5" customWidth="1"/>
    <col min="23" max="23" width="15.847619047619" style="8" customWidth="1"/>
    <col min="24" max="24" width="14.2857142857143" style="8" customWidth="1"/>
  </cols>
  <sheetData>
    <row r="1" ht="36" customHeight="1" spans="1:2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customHeight="1" spans="1:2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84"/>
      <c r="P2" s="84"/>
      <c r="Q2" s="84"/>
      <c r="R2" s="84"/>
      <c r="S2" s="84"/>
      <c r="T2" s="84"/>
      <c r="U2" s="84"/>
      <c r="V2" s="84"/>
    </row>
    <row r="3" customHeight="1" spans="1:22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customHeight="1" spans="1:2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84"/>
      <c r="P4" s="84"/>
      <c r="Q4" s="84"/>
      <c r="R4" s="84"/>
      <c r="S4" s="84"/>
      <c r="T4" s="84"/>
      <c r="U4" s="84"/>
      <c r="V4" s="84"/>
    </row>
    <row r="5" ht="18" customHeight="1" spans="1:22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ht="16.5" customHeight="1" spans="1:22">
      <c r="A6" s="13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84"/>
      <c r="P6" s="84"/>
      <c r="Q6" s="84"/>
      <c r="R6" s="84"/>
      <c r="S6" s="84"/>
      <c r="T6" s="84"/>
      <c r="U6" s="84"/>
      <c r="V6" s="84"/>
    </row>
    <row r="7" ht="16.5" customHeight="1" spans="1:22">
      <c r="A7" s="14"/>
      <c r="B7" s="14"/>
      <c r="C7" s="14"/>
      <c r="D7" s="14"/>
      <c r="E7" s="14"/>
      <c r="F7" s="14"/>
      <c r="G7" s="15"/>
      <c r="H7" s="14"/>
      <c r="I7" s="14"/>
      <c r="J7" s="14"/>
      <c r="K7" s="14"/>
      <c r="L7" s="14"/>
      <c r="M7" s="14"/>
      <c r="N7" s="14"/>
      <c r="O7" s="84"/>
      <c r="P7" s="84"/>
      <c r="Q7" s="84"/>
      <c r="R7" s="84"/>
      <c r="S7" s="84"/>
      <c r="T7" s="84"/>
      <c r="U7" s="84"/>
      <c r="V7" s="84"/>
    </row>
    <row r="8" ht="16.5" customHeight="1" spans="1:22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ht="15.75" customHeight="1" spans="1:22">
      <c r="A9" s="13" t="s">
        <v>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84"/>
      <c r="P9" s="84"/>
      <c r="Q9" s="84"/>
      <c r="R9" s="84"/>
      <c r="S9" s="84"/>
      <c r="T9" s="84"/>
      <c r="U9" s="84"/>
      <c r="V9" s="84"/>
    </row>
    <row r="10" ht="15.75" customHeight="1" spans="1:22">
      <c r="A10" s="14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14"/>
      <c r="O10" s="84"/>
      <c r="P10" s="84"/>
      <c r="Q10" s="84"/>
      <c r="R10" s="84"/>
      <c r="S10" s="84"/>
      <c r="T10" s="84"/>
      <c r="U10" s="84"/>
      <c r="V10" s="84"/>
    </row>
    <row r="11" ht="18.75" customHeight="1" spans="1:22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ht="16.5" customHeight="1" spans="1:2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84"/>
      <c r="P12" s="84"/>
      <c r="Q12" s="84"/>
      <c r="R12" s="84"/>
      <c r="S12" s="84"/>
      <c r="T12" s="84"/>
      <c r="U12" s="84"/>
      <c r="V12" s="84"/>
    </row>
    <row r="13" ht="16.5" customHeight="1" spans="1:22">
      <c r="A13" s="16" t="s">
        <v>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ht="32.25" customHeight="1" spans="1:22">
      <c r="A14" s="16" t="s">
        <v>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ht="15.75" spans="1:22">
      <c r="A15" s="17"/>
      <c r="B15" s="17"/>
      <c r="C15" s="17"/>
      <c r="D15" s="17"/>
      <c r="E15" s="17"/>
      <c r="F15" s="17"/>
      <c r="G15" s="18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ht="15.75" customHeight="1" spans="1:22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ht="26.25" customHeight="1" spans="1:22">
      <c r="A17" s="16" t="s">
        <v>10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ht="15.75" customHeight="1" spans="1:22">
      <c r="A18" s="19" t="s">
        <v>11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="1" customFormat="1" ht="15.75" customHeight="1" spans="1:24">
      <c r="A19" s="20" t="s">
        <v>12</v>
      </c>
      <c r="B19" s="21"/>
      <c r="C19" s="22" t="s">
        <v>13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103"/>
      <c r="X19" s="103"/>
    </row>
    <row r="20" s="1" customFormat="1" ht="81" customHeight="1" spans="1:24">
      <c r="A20" s="20"/>
      <c r="B20" s="23" t="s">
        <v>14</v>
      </c>
      <c r="C20" s="24" t="s">
        <v>15</v>
      </c>
      <c r="D20" s="25" t="s">
        <v>16</v>
      </c>
      <c r="E20" s="25"/>
      <c r="F20" s="25"/>
      <c r="G20" s="25" t="s">
        <v>17</v>
      </c>
      <c r="H20" s="25"/>
      <c r="I20" s="25"/>
      <c r="J20" s="85" t="s">
        <v>18</v>
      </c>
      <c r="K20" s="25" t="s">
        <v>19</v>
      </c>
      <c r="L20" s="25"/>
      <c r="M20" s="25"/>
      <c r="N20" s="25"/>
      <c r="O20" s="25" t="s">
        <v>20</v>
      </c>
      <c r="P20" s="25"/>
      <c r="Q20" s="85" t="s">
        <v>21</v>
      </c>
      <c r="R20" s="25" t="s">
        <v>22</v>
      </c>
      <c r="S20" s="25"/>
      <c r="T20" s="25" t="s">
        <v>23</v>
      </c>
      <c r="U20" s="25"/>
      <c r="V20" s="24" t="s">
        <v>24</v>
      </c>
      <c r="W20" s="103"/>
      <c r="X20" s="103"/>
    </row>
    <row r="21" s="1" customFormat="1" ht="37.5" customHeight="1" spans="1:24">
      <c r="A21" s="20"/>
      <c r="B21" s="23"/>
      <c r="C21" s="24"/>
      <c r="D21" s="26" t="s">
        <v>25</v>
      </c>
      <c r="E21" s="26" t="s">
        <v>26</v>
      </c>
      <c r="F21" s="26" t="s">
        <v>27</v>
      </c>
      <c r="G21" s="26" t="s">
        <v>25</v>
      </c>
      <c r="H21" s="26" t="s">
        <v>26</v>
      </c>
      <c r="I21" s="26" t="s">
        <v>27</v>
      </c>
      <c r="J21" s="26" t="s">
        <v>28</v>
      </c>
      <c r="K21" s="26" t="s">
        <v>29</v>
      </c>
      <c r="L21" s="26" t="s">
        <v>25</v>
      </c>
      <c r="M21" s="26" t="s">
        <v>26</v>
      </c>
      <c r="N21" s="26" t="s">
        <v>27</v>
      </c>
      <c r="O21" s="26" t="s">
        <v>25</v>
      </c>
      <c r="P21" s="26" t="s">
        <v>26</v>
      </c>
      <c r="Q21" s="26"/>
      <c r="R21" s="26" t="s">
        <v>25</v>
      </c>
      <c r="S21" s="26" t="s">
        <v>26</v>
      </c>
      <c r="T21" s="26" t="s">
        <v>25</v>
      </c>
      <c r="U21" s="26" t="s">
        <v>30</v>
      </c>
      <c r="V21" s="24"/>
      <c r="W21" s="103"/>
      <c r="X21" s="103"/>
    </row>
    <row r="22" s="1" customFormat="1" ht="15.75" spans="1:24">
      <c r="A22" s="27">
        <v>45658</v>
      </c>
      <c r="B22" s="28">
        <v>8010256.01</v>
      </c>
      <c r="C22" s="29">
        <v>6097982.84</v>
      </c>
      <c r="D22" s="28">
        <v>39819025.68</v>
      </c>
      <c r="E22" s="30"/>
      <c r="F22" s="30"/>
      <c r="G22" s="31">
        <v>11595965.68</v>
      </c>
      <c r="H22" s="30"/>
      <c r="I22" s="30"/>
      <c r="J22" s="30"/>
      <c r="K22" s="27">
        <v>45658</v>
      </c>
      <c r="L22" s="33">
        <v>5747982.84</v>
      </c>
      <c r="M22" s="33"/>
      <c r="N22" s="33"/>
      <c r="O22" s="33"/>
      <c r="P22" s="33"/>
      <c r="Q22" s="33"/>
      <c r="R22" s="28">
        <v>176620.04</v>
      </c>
      <c r="S22" s="28"/>
      <c r="T22" s="28"/>
      <c r="U22" s="28"/>
      <c r="V22" s="32">
        <f>SUM(L22,M22,R22,S22,)</f>
        <v>5924602.88</v>
      </c>
      <c r="W22" s="104">
        <f>SUM(D22:F22)</f>
        <v>39819025.68</v>
      </c>
      <c r="X22" s="104">
        <f>SUM(G22:I22)</f>
        <v>11595965.68</v>
      </c>
    </row>
    <row r="23" s="1" customFormat="1" ht="15.75" spans="1:24">
      <c r="A23" s="27">
        <v>45689</v>
      </c>
      <c r="B23" s="28">
        <v>8010256.01</v>
      </c>
      <c r="C23" s="29">
        <v>6097982.84</v>
      </c>
      <c r="D23" s="30"/>
      <c r="E23" s="30"/>
      <c r="F23" s="30"/>
      <c r="G23" s="32">
        <v>5897982.84</v>
      </c>
      <c r="H23" s="30"/>
      <c r="I23" s="30"/>
      <c r="J23" s="30"/>
      <c r="K23" s="27">
        <v>45689</v>
      </c>
      <c r="L23" s="33">
        <v>5847982.84</v>
      </c>
      <c r="M23" s="33"/>
      <c r="N23" s="33"/>
      <c r="O23" s="33"/>
      <c r="P23" s="33"/>
      <c r="Q23" s="33"/>
      <c r="R23" s="105"/>
      <c r="S23" s="28"/>
      <c r="T23" s="28"/>
      <c r="U23" s="28"/>
      <c r="V23" s="32">
        <v>5847982.84</v>
      </c>
      <c r="W23" s="104">
        <f>SUM(D23:F23)</f>
        <v>0</v>
      </c>
      <c r="X23" s="104">
        <f>SUM(G23:I23)</f>
        <v>5897982.84</v>
      </c>
    </row>
    <row r="24" s="1" customFormat="1" ht="15.75" spans="1:24">
      <c r="A24" s="27">
        <v>45689</v>
      </c>
      <c r="B24" s="28"/>
      <c r="C24" s="29"/>
      <c r="D24" s="30"/>
      <c r="E24" s="30"/>
      <c r="F24" s="30"/>
      <c r="G24" s="32"/>
      <c r="H24" s="30"/>
      <c r="I24" s="30"/>
      <c r="J24" s="30"/>
      <c r="K24" s="27">
        <v>45717</v>
      </c>
      <c r="L24" s="33">
        <v>5897982.84</v>
      </c>
      <c r="M24" s="33"/>
      <c r="N24" s="33"/>
      <c r="O24" s="33"/>
      <c r="P24" s="33"/>
      <c r="Q24" s="33"/>
      <c r="R24" s="105"/>
      <c r="S24" s="28"/>
      <c r="T24" s="28"/>
      <c r="U24" s="28"/>
      <c r="V24" s="32">
        <v>5897982.84</v>
      </c>
      <c r="W24" s="104">
        <f>SUM(D24:F24)</f>
        <v>0</v>
      </c>
      <c r="X24" s="104">
        <f>SUM(G24:I24)</f>
        <v>0</v>
      </c>
    </row>
    <row r="25" ht="15.75" spans="1:24">
      <c r="A25" s="27">
        <v>45717</v>
      </c>
      <c r="B25" s="28">
        <v>8307288.76</v>
      </c>
      <c r="C25" s="29">
        <v>6395015.59</v>
      </c>
      <c r="D25" s="30"/>
      <c r="E25" s="33">
        <v>490708.97</v>
      </c>
      <c r="F25" s="30"/>
      <c r="G25" s="34">
        <v>6175252.1</v>
      </c>
      <c r="H25" s="33">
        <v>490708.97</v>
      </c>
      <c r="I25" s="30"/>
      <c r="J25" s="33"/>
      <c r="K25" s="27">
        <v>45717</v>
      </c>
      <c r="L25" s="33"/>
      <c r="M25" s="33">
        <v>490708.97</v>
      </c>
      <c r="N25" s="33"/>
      <c r="O25" s="33"/>
      <c r="P25" s="33"/>
      <c r="Q25" s="33"/>
      <c r="R25" s="105"/>
      <c r="S25" s="28"/>
      <c r="T25" s="28"/>
      <c r="U25" s="28"/>
      <c r="V25" s="32">
        <v>490708.97</v>
      </c>
      <c r="W25" s="104"/>
      <c r="X25" s="104"/>
    </row>
    <row r="26" ht="15.75" spans="1:24">
      <c r="A26" s="27">
        <v>45717</v>
      </c>
      <c r="B26" s="28"/>
      <c r="C26" s="29"/>
      <c r="D26" s="30"/>
      <c r="E26" s="30"/>
      <c r="F26" s="30"/>
      <c r="G26" s="32"/>
      <c r="H26" s="30"/>
      <c r="I26" s="30"/>
      <c r="J26" s="30"/>
      <c r="K26" s="27">
        <v>45658</v>
      </c>
      <c r="L26" s="33">
        <v>277269.26</v>
      </c>
      <c r="M26" s="33"/>
      <c r="N26" s="33"/>
      <c r="O26" s="33"/>
      <c r="P26" s="33"/>
      <c r="Q26" s="33"/>
      <c r="R26" s="105"/>
      <c r="S26" s="28"/>
      <c r="T26" s="28"/>
      <c r="U26" s="28"/>
      <c r="V26" s="32">
        <v>277269.26</v>
      </c>
      <c r="W26" s="104"/>
      <c r="X26" s="104"/>
    </row>
    <row r="27" ht="15.75" spans="1:24">
      <c r="A27" s="27">
        <v>45717</v>
      </c>
      <c r="B27" s="28"/>
      <c r="C27" s="29"/>
      <c r="D27" s="30"/>
      <c r="E27" s="30"/>
      <c r="F27" s="30"/>
      <c r="G27" s="32"/>
      <c r="H27" s="30"/>
      <c r="I27" s="30"/>
      <c r="J27" s="30"/>
      <c r="K27" s="27">
        <v>45748</v>
      </c>
      <c r="L27" s="33">
        <v>5897982.84</v>
      </c>
      <c r="M27" s="33"/>
      <c r="N27" s="33"/>
      <c r="O27" s="33"/>
      <c r="P27" s="33"/>
      <c r="Q27" s="33"/>
      <c r="R27" s="105"/>
      <c r="S27" s="28"/>
      <c r="T27" s="28"/>
      <c r="U27" s="28"/>
      <c r="V27" s="32">
        <v>5897982.84</v>
      </c>
      <c r="W27" s="104"/>
      <c r="X27" s="104"/>
    </row>
    <row r="28" ht="15.75" spans="1:24">
      <c r="A28" s="27">
        <v>45748</v>
      </c>
      <c r="B28" s="28">
        <v>8901354.27</v>
      </c>
      <c r="C28" s="29">
        <v>6989081.1</v>
      </c>
      <c r="D28" s="33">
        <v>41673685.49</v>
      </c>
      <c r="E28" s="30"/>
      <c r="F28" s="30"/>
      <c r="G28" s="35">
        <v>6340713.58</v>
      </c>
      <c r="H28" s="30"/>
      <c r="I28" s="30"/>
      <c r="J28" s="33"/>
      <c r="K28" s="27">
        <v>45658</v>
      </c>
      <c r="L28" s="33">
        <v>72730.74</v>
      </c>
      <c r="M28" s="33"/>
      <c r="N28" s="33"/>
      <c r="O28" s="33"/>
      <c r="P28" s="33"/>
      <c r="Q28" s="33"/>
      <c r="R28" s="105"/>
      <c r="S28" s="28"/>
      <c r="T28" s="28"/>
      <c r="U28" s="28"/>
      <c r="V28" s="32">
        <v>72730.74</v>
      </c>
      <c r="W28" s="104"/>
      <c r="X28" s="104"/>
    </row>
    <row r="29" ht="15.75" spans="1:24">
      <c r="A29" s="27">
        <v>45748</v>
      </c>
      <c r="B29" s="28"/>
      <c r="C29" s="29"/>
      <c r="D29" s="30"/>
      <c r="E29" s="30"/>
      <c r="F29" s="30"/>
      <c r="G29" s="32"/>
      <c r="H29" s="30"/>
      <c r="I29" s="30"/>
      <c r="J29" s="30"/>
      <c r="K29" s="27">
        <v>45689</v>
      </c>
      <c r="L29" s="33">
        <v>250000</v>
      </c>
      <c r="M29" s="33"/>
      <c r="N29" s="33"/>
      <c r="O29" s="33"/>
      <c r="P29" s="33"/>
      <c r="Q29" s="33"/>
      <c r="R29" s="105"/>
      <c r="S29" s="28"/>
      <c r="T29" s="28"/>
      <c r="U29" s="28"/>
      <c r="V29" s="32">
        <v>250000</v>
      </c>
      <c r="W29" s="104"/>
      <c r="X29" s="104"/>
    </row>
    <row r="30" ht="15.75" spans="1:24">
      <c r="A30" s="27">
        <v>45748</v>
      </c>
      <c r="B30" s="28"/>
      <c r="C30" s="29"/>
      <c r="D30" s="30"/>
      <c r="E30" s="30"/>
      <c r="F30" s="30"/>
      <c r="G30" s="32"/>
      <c r="H30" s="30"/>
      <c r="I30" s="30"/>
      <c r="J30" s="30"/>
      <c r="K30" s="27">
        <v>45778</v>
      </c>
      <c r="L30" s="33">
        <v>6017982.84</v>
      </c>
      <c r="M30" s="33"/>
      <c r="N30" s="33"/>
      <c r="O30" s="33"/>
      <c r="P30" s="33"/>
      <c r="Q30" s="33"/>
      <c r="R30" s="105"/>
      <c r="S30" s="28"/>
      <c r="T30" s="28"/>
      <c r="U30" s="28"/>
      <c r="V30" s="32">
        <v>6017982.84</v>
      </c>
      <c r="W30" s="104"/>
      <c r="X30" s="104"/>
    </row>
    <row r="31" s="2" customFormat="1" ht="15.75" spans="1:24">
      <c r="A31" s="36">
        <v>45778</v>
      </c>
      <c r="B31" s="28">
        <v>8901354.27</v>
      </c>
      <c r="C31" s="29">
        <v>6989081.1</v>
      </c>
      <c r="D31" s="37"/>
      <c r="E31" s="38">
        <v>39679.71</v>
      </c>
      <c r="F31" s="37"/>
      <c r="G31" s="38">
        <v>6297982.84</v>
      </c>
      <c r="H31" s="39">
        <v>36910.89</v>
      </c>
      <c r="I31" s="37"/>
      <c r="J31" s="40">
        <v>80000</v>
      </c>
      <c r="K31" s="36">
        <v>45778</v>
      </c>
      <c r="L31" s="40"/>
      <c r="M31" s="86">
        <v>34456.89</v>
      </c>
      <c r="N31" s="37"/>
      <c r="O31" s="37"/>
      <c r="P31" s="37"/>
      <c r="Q31" s="37"/>
      <c r="R31" s="37"/>
      <c r="S31" s="37"/>
      <c r="T31" s="37"/>
      <c r="U31" s="37"/>
      <c r="V31" s="45">
        <v>34456.89</v>
      </c>
      <c r="W31" s="106"/>
      <c r="X31" s="106"/>
    </row>
    <row r="32" s="2" customFormat="1" ht="15.75" spans="1:24">
      <c r="A32" s="40" t="s">
        <v>31</v>
      </c>
      <c r="B32" s="37"/>
      <c r="C32" s="41"/>
      <c r="D32" s="37"/>
      <c r="E32" s="42"/>
      <c r="F32" s="37"/>
      <c r="G32" s="43"/>
      <c r="H32" s="42"/>
      <c r="I32" s="37"/>
      <c r="J32" s="37"/>
      <c r="K32" s="36">
        <v>45717</v>
      </c>
      <c r="L32" s="40">
        <v>200000</v>
      </c>
      <c r="M32" s="37"/>
      <c r="N32" s="37"/>
      <c r="O32" s="37"/>
      <c r="P32" s="37"/>
      <c r="Q32" s="37"/>
      <c r="R32" s="37"/>
      <c r="S32" s="37"/>
      <c r="T32" s="37"/>
      <c r="U32" s="37"/>
      <c r="V32" s="45">
        <v>200000</v>
      </c>
      <c r="W32" s="106"/>
      <c r="X32" s="106"/>
    </row>
    <row r="33" s="2" customFormat="1" ht="15.75" spans="1:24">
      <c r="A33" s="40" t="s">
        <v>31</v>
      </c>
      <c r="B33" s="37"/>
      <c r="C33" s="41"/>
      <c r="D33" s="37"/>
      <c r="E33" s="37"/>
      <c r="F33" s="37"/>
      <c r="G33" s="43"/>
      <c r="H33" s="37"/>
      <c r="I33" s="37"/>
      <c r="J33" s="37"/>
      <c r="K33" s="36">
        <v>45748</v>
      </c>
      <c r="L33" s="40">
        <v>200000</v>
      </c>
      <c r="M33" s="37"/>
      <c r="N33" s="37"/>
      <c r="O33" s="37"/>
      <c r="P33" s="37"/>
      <c r="Q33" s="37"/>
      <c r="R33" s="37"/>
      <c r="S33" s="37"/>
      <c r="T33" s="37"/>
      <c r="U33" s="37"/>
      <c r="V33" s="45">
        <v>200000</v>
      </c>
      <c r="W33" s="106"/>
      <c r="X33" s="106"/>
    </row>
    <row r="34" s="2" customFormat="1" ht="14" customHeight="1" spans="1:24">
      <c r="A34" s="44">
        <v>45809</v>
      </c>
      <c r="B34" s="28">
        <v>8901354.27</v>
      </c>
      <c r="C34" s="29">
        <v>6989081.1</v>
      </c>
      <c r="D34" s="37"/>
      <c r="E34" s="40">
        <v>7969.57</v>
      </c>
      <c r="F34" s="37"/>
      <c r="G34" s="45">
        <v>9553018.54</v>
      </c>
      <c r="H34" s="40">
        <v>10738.39</v>
      </c>
      <c r="I34" s="37"/>
      <c r="J34" s="40">
        <v>200000</v>
      </c>
      <c r="K34" s="44">
        <v>45809</v>
      </c>
      <c r="L34" s="86">
        <v>5897982.84</v>
      </c>
      <c r="M34" s="39">
        <v>13192.39</v>
      </c>
      <c r="N34" s="37"/>
      <c r="O34" s="37"/>
      <c r="P34" s="37"/>
      <c r="Q34" s="37"/>
      <c r="R34" s="37"/>
      <c r="S34" s="37"/>
      <c r="T34" s="37"/>
      <c r="U34" s="37"/>
      <c r="V34" s="45">
        <v>5911175.23</v>
      </c>
      <c r="W34" s="106"/>
      <c r="X34" s="106"/>
    </row>
    <row r="35" s="2" customFormat="1" ht="15.75" spans="1:24">
      <c r="A35" s="44">
        <v>45809</v>
      </c>
      <c r="B35" s="37"/>
      <c r="C35" s="41"/>
      <c r="D35" s="37"/>
      <c r="E35" s="37"/>
      <c r="F35" s="37"/>
      <c r="G35" s="43"/>
      <c r="H35" s="37"/>
      <c r="I35" s="37"/>
      <c r="J35" s="37"/>
      <c r="K35" s="44">
        <v>45809</v>
      </c>
      <c r="L35" s="39">
        <v>891098.26</v>
      </c>
      <c r="M35" s="37"/>
      <c r="N35" s="37"/>
      <c r="O35" s="37"/>
      <c r="P35" s="37"/>
      <c r="Q35" s="37"/>
      <c r="R35" s="37"/>
      <c r="S35" s="37"/>
      <c r="T35" s="37"/>
      <c r="U35" s="37"/>
      <c r="V35" s="38">
        <v>891098.26</v>
      </c>
      <c r="W35" s="106"/>
      <c r="X35" s="106"/>
    </row>
    <row r="36" s="2" customFormat="1" ht="15.75" spans="1:24">
      <c r="A36" s="44">
        <v>45809</v>
      </c>
      <c r="B36" s="37"/>
      <c r="C36" s="41"/>
      <c r="D36" s="37"/>
      <c r="E36" s="37"/>
      <c r="F36" s="37"/>
      <c r="G36" s="43"/>
      <c r="H36" s="37"/>
      <c r="I36" s="37"/>
      <c r="J36" s="37"/>
      <c r="K36" s="27">
        <v>45717</v>
      </c>
      <c r="L36" s="86">
        <v>297032.75</v>
      </c>
      <c r="M36" s="37"/>
      <c r="N36" s="37"/>
      <c r="O36" s="37"/>
      <c r="P36" s="37"/>
      <c r="Q36" s="37"/>
      <c r="R36" s="37"/>
      <c r="S36" s="37"/>
      <c r="T36" s="37"/>
      <c r="U36" s="37"/>
      <c r="V36" s="38">
        <v>297032.75</v>
      </c>
      <c r="W36" s="106"/>
      <c r="X36" s="106"/>
    </row>
    <row r="37" s="2" customFormat="1" ht="15.75" spans="1:24">
      <c r="A37" s="44">
        <v>45809</v>
      </c>
      <c r="B37" s="37"/>
      <c r="C37" s="41"/>
      <c r="D37" s="37"/>
      <c r="E37" s="37"/>
      <c r="F37" s="37"/>
      <c r="G37" s="43"/>
      <c r="H37" s="37"/>
      <c r="I37" s="37"/>
      <c r="J37" s="37"/>
      <c r="K37" s="40" t="s">
        <v>32</v>
      </c>
      <c r="L37" s="40">
        <v>891098.26</v>
      </c>
      <c r="M37" s="37"/>
      <c r="N37" s="37"/>
      <c r="O37" s="37"/>
      <c r="P37" s="37"/>
      <c r="Q37" s="37"/>
      <c r="R37" s="37"/>
      <c r="S37" s="37"/>
      <c r="T37" s="37"/>
      <c r="U37" s="37"/>
      <c r="V37" s="38">
        <v>891098.26</v>
      </c>
      <c r="W37" s="106"/>
      <c r="X37" s="106"/>
    </row>
    <row r="38" s="2" customFormat="1" ht="15.75" spans="1:24">
      <c r="A38" s="44">
        <v>45809</v>
      </c>
      <c r="B38" s="37"/>
      <c r="C38" s="41"/>
      <c r="D38" s="37"/>
      <c r="E38" s="37"/>
      <c r="F38" s="37"/>
      <c r="G38" s="43"/>
      <c r="H38" s="37"/>
      <c r="I38" s="37"/>
      <c r="J38" s="37"/>
      <c r="K38" s="36">
        <v>45778</v>
      </c>
      <c r="L38" s="40">
        <v>891098.26</v>
      </c>
      <c r="M38" s="37"/>
      <c r="N38" s="37"/>
      <c r="O38" s="37"/>
      <c r="P38" s="37"/>
      <c r="Q38" s="37"/>
      <c r="R38" s="37"/>
      <c r="S38" s="37"/>
      <c r="T38" s="37"/>
      <c r="U38" s="37"/>
      <c r="V38" s="38">
        <v>891098.26</v>
      </c>
      <c r="W38" s="106"/>
      <c r="X38" s="106"/>
    </row>
    <row r="39" ht="15.75" spans="1:24">
      <c r="A39" s="46" t="s">
        <v>33</v>
      </c>
      <c r="B39" s="46">
        <f>SUM(B22:B38)</f>
        <v>51031863.59</v>
      </c>
      <c r="C39" s="46">
        <f>SUM(C22:C38)</f>
        <v>39558224.57</v>
      </c>
      <c r="D39" s="46">
        <f>SUM(D22:D38)</f>
        <v>81492711.17</v>
      </c>
      <c r="E39" s="46">
        <f>SUM(E22:E38)</f>
        <v>538358.25</v>
      </c>
      <c r="F39" s="46">
        <f>SUM(F22:F22)</f>
        <v>0</v>
      </c>
      <c r="G39" s="47">
        <f>SUM(G22:G38)</f>
        <v>45860915.58</v>
      </c>
      <c r="H39" s="46">
        <f>SUM(H22:H38)</f>
        <v>538358.25</v>
      </c>
      <c r="I39" s="46">
        <f>SUM(I22:I22)</f>
        <v>0</v>
      </c>
      <c r="J39" s="46">
        <v>280000</v>
      </c>
      <c r="K39" s="46"/>
      <c r="L39" s="46">
        <f>SUM(L22:L38)</f>
        <v>39278224.57</v>
      </c>
      <c r="M39" s="46">
        <f>SUM(M22:M38)</f>
        <v>538358.25</v>
      </c>
      <c r="N39" s="46">
        <f>SUM(N22:N22)</f>
        <v>0</v>
      </c>
      <c r="O39" s="46">
        <f>SUM(O22:O22)</f>
        <v>0</v>
      </c>
      <c r="P39" s="46">
        <f>SUM(P22:P22)</f>
        <v>0</v>
      </c>
      <c r="Q39" s="46">
        <f>SUM(Q22:Q22)</f>
        <v>0</v>
      </c>
      <c r="R39" s="46">
        <f>SUM(R22:R32)</f>
        <v>176620.04</v>
      </c>
      <c r="S39" s="46">
        <f>SUM(S22:S22)</f>
        <v>0</v>
      </c>
      <c r="T39" s="46">
        <f>SUM(T22:T22)</f>
        <v>0</v>
      </c>
      <c r="U39" s="46">
        <f>SUM(U22:U22)</f>
        <v>0</v>
      </c>
      <c r="V39" s="46">
        <f>SUM(V22:V38)</f>
        <v>39993202.86</v>
      </c>
      <c r="W39" s="104">
        <f>SUM(D39:F39)</f>
        <v>82031069.42</v>
      </c>
      <c r="X39" s="104">
        <f>SUM(G39:I39)</f>
        <v>46399273.83</v>
      </c>
    </row>
    <row r="40" spans="1:22">
      <c r="A40" s="48"/>
      <c r="B40" s="48"/>
      <c r="C40" s="49"/>
      <c r="D40" s="48"/>
      <c r="E40" s="48"/>
      <c r="F40" s="50"/>
      <c r="G40" s="51"/>
      <c r="H40" s="48"/>
      <c r="I40" s="48"/>
      <c r="J40" s="48"/>
      <c r="K40" s="87"/>
      <c r="L40" s="48"/>
      <c r="M40" s="54"/>
      <c r="N40" s="48"/>
      <c r="O40" s="48"/>
      <c r="P40" s="48"/>
      <c r="Q40" s="48"/>
      <c r="R40" s="48"/>
      <c r="S40" s="48"/>
      <c r="T40" s="48"/>
      <c r="U40" s="48"/>
      <c r="V40" s="48"/>
    </row>
    <row r="41" ht="41.25" customHeight="1" spans="1:22">
      <c r="A41" s="52" t="s">
        <v>34</v>
      </c>
      <c r="B41" s="52"/>
      <c r="C41" s="52"/>
      <c r="D41" s="52"/>
      <c r="E41" s="53"/>
      <c r="F41" s="54"/>
      <c r="G41" s="55"/>
      <c r="H41" s="56"/>
      <c r="I41" s="54"/>
      <c r="J41" s="54"/>
      <c r="K41" s="88"/>
      <c r="L41" s="48"/>
      <c r="M41" s="89"/>
      <c r="N41" s="48"/>
      <c r="O41" s="90"/>
      <c r="P41" s="54"/>
      <c r="Q41" s="54"/>
      <c r="R41" s="54"/>
      <c r="S41" s="92"/>
      <c r="T41" s="54"/>
      <c r="U41" s="48"/>
      <c r="V41" s="48"/>
    </row>
    <row r="42" customHeight="1" spans="1:22">
      <c r="A42" s="57" t="s">
        <v>35</v>
      </c>
      <c r="B42" s="57"/>
      <c r="C42" s="57"/>
      <c r="D42" s="57"/>
      <c r="E42" s="58"/>
      <c r="F42" s="54"/>
      <c r="G42" s="55"/>
      <c r="H42" s="56"/>
      <c r="I42" s="56"/>
      <c r="J42" s="56"/>
      <c r="K42" s="88"/>
      <c r="L42" s="48"/>
      <c r="M42" s="89"/>
      <c r="N42" s="48"/>
      <c r="O42" s="90"/>
      <c r="P42" s="54"/>
      <c r="Q42" s="54"/>
      <c r="R42" s="54"/>
      <c r="S42" s="107"/>
      <c r="T42" s="54"/>
      <c r="U42" s="48"/>
      <c r="V42" s="48"/>
    </row>
    <row r="43" ht="33" customHeight="1" spans="1:22">
      <c r="A43" s="59" t="s">
        <v>36</v>
      </c>
      <c r="B43" s="59"/>
      <c r="C43" s="59"/>
      <c r="D43" s="59"/>
      <c r="E43" s="60"/>
      <c r="F43" s="54"/>
      <c r="G43" s="55"/>
      <c r="H43" s="56"/>
      <c r="I43" s="62"/>
      <c r="J43" s="91"/>
      <c r="K43" s="88"/>
      <c r="L43" s="48"/>
      <c r="M43" s="89"/>
      <c r="N43" s="48"/>
      <c r="O43" s="90"/>
      <c r="P43" s="54"/>
      <c r="Q43" s="54"/>
      <c r="R43" s="54"/>
      <c r="S43" s="107"/>
      <c r="T43" s="54"/>
      <c r="U43" s="48"/>
      <c r="V43" s="48"/>
    </row>
    <row r="44" customHeight="1" spans="1:22">
      <c r="A44" s="59" t="s">
        <v>37</v>
      </c>
      <c r="B44" s="59"/>
      <c r="C44" s="59"/>
      <c r="D44" s="59"/>
      <c r="E44" s="60"/>
      <c r="F44" s="54"/>
      <c r="G44" s="55"/>
      <c r="H44" s="56"/>
      <c r="I44" s="62"/>
      <c r="J44" s="62"/>
      <c r="K44" s="88"/>
      <c r="L44" s="48"/>
      <c r="M44" s="89"/>
      <c r="N44" s="48"/>
      <c r="O44" s="90"/>
      <c r="P44" s="54"/>
      <c r="Q44" s="54"/>
      <c r="R44" s="54"/>
      <c r="S44" s="107"/>
      <c r="T44" s="54"/>
      <c r="U44" s="48"/>
      <c r="V44" s="48"/>
    </row>
    <row r="45" customHeight="1" spans="1:22">
      <c r="A45" s="59" t="s">
        <v>38</v>
      </c>
      <c r="B45" s="59"/>
      <c r="C45" s="59"/>
      <c r="D45" s="59"/>
      <c r="E45" s="59"/>
      <c r="F45" s="48"/>
      <c r="G45" s="61"/>
      <c r="H45" s="62"/>
      <c r="I45" s="48"/>
      <c r="J45" s="48"/>
      <c r="K45" s="87"/>
      <c r="L45" s="48"/>
      <c r="M45" s="89"/>
      <c r="N45" s="48"/>
      <c r="O45" s="90"/>
      <c r="P45" s="54"/>
      <c r="Q45" s="54"/>
      <c r="R45" s="54"/>
      <c r="S45" s="107"/>
      <c r="T45" s="54"/>
      <c r="U45" s="48"/>
      <c r="V45" s="48"/>
    </row>
    <row r="46" customHeight="1" spans="1:22">
      <c r="A46" s="59" t="s">
        <v>39</v>
      </c>
      <c r="B46" s="59"/>
      <c r="C46" s="59"/>
      <c r="D46" s="59"/>
      <c r="E46" s="59"/>
      <c r="F46" s="48"/>
      <c r="G46" s="63"/>
      <c r="H46" s="54"/>
      <c r="I46" s="48"/>
      <c r="J46" s="48"/>
      <c r="K46" s="87"/>
      <c r="L46" s="48"/>
      <c r="M46" s="89"/>
      <c r="N46" s="48"/>
      <c r="O46" s="92"/>
      <c r="P46" s="54"/>
      <c r="Q46" s="54"/>
      <c r="R46" s="54"/>
      <c r="S46" s="62"/>
      <c r="T46" s="54"/>
      <c r="U46" s="48"/>
      <c r="V46" s="48"/>
    </row>
    <row r="47" customHeight="1" spans="1:22">
      <c r="A47" s="59" t="s">
        <v>40</v>
      </c>
      <c r="B47" s="59"/>
      <c r="C47" s="59"/>
      <c r="D47" s="59"/>
      <c r="E47" s="59"/>
      <c r="F47" s="48"/>
      <c r="G47" s="51"/>
      <c r="H47" s="48"/>
      <c r="I47" s="48"/>
      <c r="J47" s="48"/>
      <c r="K47" s="87"/>
      <c r="L47" s="48"/>
      <c r="M47" s="89"/>
      <c r="N47" s="48"/>
      <c r="O47" s="92"/>
      <c r="P47" s="54"/>
      <c r="Q47" s="54"/>
      <c r="R47" s="54"/>
      <c r="S47" s="54"/>
      <c r="T47" s="54"/>
      <c r="U47" s="48"/>
      <c r="V47" s="48"/>
    </row>
    <row r="48" ht="15.75" customHeight="1" spans="1:22">
      <c r="A48" s="64" t="s">
        <v>41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48"/>
      <c r="M48" s="89"/>
      <c r="N48" s="48"/>
      <c r="O48" s="62"/>
      <c r="P48" s="54"/>
      <c r="Q48" s="54"/>
      <c r="R48" s="54"/>
      <c r="S48" s="54"/>
      <c r="T48" s="54"/>
      <c r="U48" s="48"/>
      <c r="V48" s="48"/>
    </row>
    <row r="49" ht="44" customHeight="1" spans="1:22">
      <c r="A49" s="65" t="s">
        <v>35</v>
      </c>
      <c r="B49" s="65"/>
      <c r="C49" s="65"/>
      <c r="D49" s="65"/>
      <c r="E49" s="65"/>
      <c r="F49" s="65" t="s">
        <v>42</v>
      </c>
      <c r="G49" s="65" t="s">
        <v>43</v>
      </c>
      <c r="H49" s="65" t="s">
        <v>44</v>
      </c>
      <c r="I49" s="65" t="s">
        <v>45</v>
      </c>
      <c r="J49" s="65" t="s">
        <v>46</v>
      </c>
      <c r="K49" s="65" t="s">
        <v>47</v>
      </c>
      <c r="L49" s="48"/>
      <c r="M49" s="89"/>
      <c r="N49" s="48"/>
      <c r="O49" s="48"/>
      <c r="P49" s="48"/>
      <c r="Q49" s="48"/>
      <c r="R49" s="48"/>
      <c r="S49" s="48"/>
      <c r="T49" s="48"/>
      <c r="U49" s="48"/>
      <c r="V49" s="48"/>
    </row>
    <row r="50" ht="39" customHeight="1" spans="1:22">
      <c r="A50" s="66" t="s">
        <v>48</v>
      </c>
      <c r="B50" s="66"/>
      <c r="C50" s="66"/>
      <c r="D50" s="66"/>
      <c r="E50" s="66"/>
      <c r="F50" s="67">
        <v>80000</v>
      </c>
      <c r="G50" s="68" t="s">
        <v>49</v>
      </c>
      <c r="H50" s="158" t="s">
        <v>50</v>
      </c>
      <c r="I50" s="93" t="s">
        <v>31</v>
      </c>
      <c r="J50" s="93" t="s">
        <v>31</v>
      </c>
      <c r="K50" s="94" t="s">
        <v>51</v>
      </c>
      <c r="L50" s="95"/>
      <c r="M50" s="92"/>
      <c r="N50" s="95"/>
      <c r="O50" s="95"/>
      <c r="P50" s="51"/>
      <c r="Q50" s="48"/>
      <c r="R50" s="48"/>
      <c r="S50" s="48"/>
      <c r="T50" s="48"/>
      <c r="U50" s="48"/>
      <c r="V50" s="48"/>
    </row>
    <row r="51" s="3" customFormat="1" customHeight="1" spans="1:24">
      <c r="A51" s="70" t="s">
        <v>48</v>
      </c>
      <c r="B51" s="71"/>
      <c r="C51" s="71"/>
      <c r="D51" s="71"/>
      <c r="E51" s="71"/>
      <c r="F51" s="72">
        <v>280000</v>
      </c>
      <c r="G51" s="68" t="s">
        <v>49</v>
      </c>
      <c r="H51" s="158" t="s">
        <v>50</v>
      </c>
      <c r="I51" s="96">
        <v>45809</v>
      </c>
      <c r="J51" s="96">
        <v>45809</v>
      </c>
      <c r="K51" s="94" t="s">
        <v>51</v>
      </c>
      <c r="L51" s="97"/>
      <c r="M51" s="92"/>
      <c r="N51" s="97"/>
      <c r="O51" s="97"/>
      <c r="P51" s="98"/>
      <c r="Q51" s="108"/>
      <c r="R51" s="108"/>
      <c r="S51" s="108"/>
      <c r="T51" s="108"/>
      <c r="U51" s="108"/>
      <c r="V51" s="108"/>
      <c r="W51" s="109"/>
      <c r="X51" s="109"/>
    </row>
    <row r="52" s="4" customFormat="1" customHeight="1" spans="1:24">
      <c r="A52" s="73" t="s">
        <v>52</v>
      </c>
      <c r="B52" s="73"/>
      <c r="C52" s="73"/>
      <c r="D52" s="73"/>
      <c r="E52" s="73"/>
      <c r="F52" s="74">
        <v>280000</v>
      </c>
      <c r="G52" s="75"/>
      <c r="H52" s="76"/>
      <c r="I52" s="76"/>
      <c r="J52" s="76"/>
      <c r="K52" s="76"/>
      <c r="L52" s="99"/>
      <c r="M52" s="92"/>
      <c r="N52" s="99"/>
      <c r="O52" s="99"/>
      <c r="P52" s="87"/>
      <c r="Q52" s="49"/>
      <c r="R52" s="49"/>
      <c r="S52" s="49"/>
      <c r="T52" s="49"/>
      <c r="U52" s="49"/>
      <c r="V52" s="49"/>
      <c r="W52" s="110"/>
      <c r="X52" s="110"/>
    </row>
    <row r="53" customHeight="1" spans="1:22">
      <c r="A53" s="63"/>
      <c r="B53" s="63"/>
      <c r="C53" s="63"/>
      <c r="D53" s="63"/>
      <c r="E53" s="63"/>
      <c r="F53" s="63"/>
      <c r="G53" s="63"/>
      <c r="H53" s="63"/>
      <c r="I53" s="51"/>
      <c r="J53" s="51"/>
      <c r="K53" s="87"/>
      <c r="L53" s="51"/>
      <c r="M53" s="92"/>
      <c r="N53" s="51"/>
      <c r="O53" s="51"/>
      <c r="P53" s="51"/>
      <c r="Q53" s="48"/>
      <c r="R53" s="48"/>
      <c r="S53" s="48"/>
      <c r="T53" s="48"/>
      <c r="U53" s="48"/>
      <c r="V53" s="48"/>
    </row>
    <row r="54" spans="1:22">
      <c r="A54" s="48"/>
      <c r="B54" s="48"/>
      <c r="C54" s="49"/>
      <c r="D54" s="48"/>
      <c r="E54" s="48"/>
      <c r="F54" s="48"/>
      <c r="G54" s="51"/>
      <c r="H54" s="48"/>
      <c r="I54" s="48"/>
      <c r="J54" s="48"/>
      <c r="K54" s="87"/>
      <c r="L54" s="48"/>
      <c r="M54" s="62"/>
      <c r="N54" s="48"/>
      <c r="O54" s="48"/>
      <c r="P54" s="48"/>
      <c r="Q54" s="48"/>
      <c r="R54" s="48"/>
      <c r="S54" s="48"/>
      <c r="T54" s="48"/>
      <c r="U54" s="48"/>
      <c r="V54" s="48"/>
    </row>
    <row r="55" customHeight="1" spans="1:22">
      <c r="A55" s="63" t="s">
        <v>53</v>
      </c>
      <c r="B55" s="63"/>
      <c r="C55" s="63"/>
      <c r="D55" s="63"/>
      <c r="E55" s="63"/>
      <c r="F55" s="63"/>
      <c r="G55" s="63"/>
      <c r="H55" s="63"/>
      <c r="I55" s="48"/>
      <c r="J55" s="48"/>
      <c r="K55" s="87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customHeight="1" spans="1:22">
      <c r="A56" s="63"/>
      <c r="B56" s="63"/>
      <c r="C56" s="63"/>
      <c r="D56" s="63"/>
      <c r="E56" s="63"/>
      <c r="F56" s="63"/>
      <c r="G56" s="63"/>
      <c r="H56" s="63"/>
      <c r="I56" s="48"/>
      <c r="J56" s="48"/>
      <c r="K56" s="87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ht="30.75" customHeight="1" spans="1:22">
      <c r="A57" s="77" t="s">
        <v>54</v>
      </c>
      <c r="B57" s="77"/>
      <c r="C57" s="77"/>
      <c r="D57" s="77"/>
      <c r="E57" s="77"/>
      <c r="F57" s="77"/>
      <c r="G57" s="78"/>
      <c r="H57" s="77"/>
      <c r="I57" s="77"/>
      <c r="J57" s="77"/>
      <c r="K57" s="77"/>
      <c r="L57" s="77"/>
      <c r="M57" s="77"/>
      <c r="N57" s="77"/>
      <c r="O57" s="77"/>
      <c r="P57" s="100"/>
      <c r="Q57" s="100"/>
      <c r="R57" s="100"/>
      <c r="S57" s="100"/>
      <c r="T57" s="100"/>
      <c r="U57" s="100"/>
      <c r="V57" s="100"/>
    </row>
    <row r="58" ht="19.4" customHeight="1" spans="1:22">
      <c r="A58" s="79" t="s">
        <v>55</v>
      </c>
      <c r="B58" s="79"/>
      <c r="C58" s="79"/>
      <c r="D58" s="79"/>
      <c r="E58" s="79"/>
      <c r="F58" s="79"/>
      <c r="G58" s="80"/>
      <c r="H58" s="79"/>
      <c r="I58" s="79"/>
      <c r="J58" s="79"/>
      <c r="K58" s="79"/>
      <c r="L58" s="101" t="s">
        <v>56</v>
      </c>
      <c r="M58" s="101"/>
      <c r="N58" s="101"/>
      <c r="O58" s="101"/>
      <c r="P58" s="101" t="s">
        <v>56</v>
      </c>
      <c r="Q58" s="101" t="s">
        <v>56</v>
      </c>
      <c r="R58" s="101" t="s">
        <v>56</v>
      </c>
      <c r="S58" s="101" t="s">
        <v>56</v>
      </c>
      <c r="T58" s="101" t="s">
        <v>56</v>
      </c>
      <c r="U58" s="101" t="s">
        <v>56</v>
      </c>
      <c r="V58" s="101" t="s">
        <v>56</v>
      </c>
    </row>
    <row r="59" ht="20.1" customHeight="1" spans="1:29">
      <c r="A59" s="79" t="s">
        <v>57</v>
      </c>
      <c r="B59" s="79"/>
      <c r="C59" s="79"/>
      <c r="D59" s="79"/>
      <c r="E59" s="79"/>
      <c r="F59" s="79"/>
      <c r="G59" s="80"/>
      <c r="H59" s="79"/>
      <c r="I59" s="79"/>
      <c r="J59" s="79"/>
      <c r="K59" s="79"/>
      <c r="L59" s="101"/>
      <c r="M59" s="101"/>
      <c r="N59" s="101"/>
      <c r="O59" s="101"/>
      <c r="P59"/>
      <c r="Q59"/>
      <c r="R59"/>
      <c r="S59"/>
      <c r="T59"/>
      <c r="U59"/>
      <c r="V59"/>
      <c r="W59" s="101" t="s">
        <v>56</v>
      </c>
      <c r="X59" s="101" t="s">
        <v>56</v>
      </c>
      <c r="Y59" s="101" t="s">
        <v>56</v>
      </c>
      <c r="Z59" s="101" t="s">
        <v>56</v>
      </c>
      <c r="AA59" s="101" t="s">
        <v>56</v>
      </c>
      <c r="AB59" s="101" t="s">
        <v>56</v>
      </c>
      <c r="AC59" s="101" t="s">
        <v>56</v>
      </c>
    </row>
    <row r="60" ht="27" customHeight="1" spans="1:29">
      <c r="A60" s="81" t="s">
        <v>58</v>
      </c>
      <c r="B60" s="82"/>
      <c r="C60" s="82"/>
      <c r="D60" s="82"/>
      <c r="E60" s="82"/>
      <c r="F60" s="82"/>
      <c r="G60" s="83"/>
      <c r="H60" s="82"/>
      <c r="I60" s="82"/>
      <c r="J60" s="82"/>
      <c r="K60" s="102"/>
      <c r="L60" s="101"/>
      <c r="M60" s="101"/>
      <c r="N60" s="101"/>
      <c r="O60" s="101"/>
      <c r="P60"/>
      <c r="Q60"/>
      <c r="R60"/>
      <c r="S60"/>
      <c r="T60"/>
      <c r="U60"/>
      <c r="V60"/>
      <c r="W60" s="101"/>
      <c r="X60" s="101"/>
      <c r="Y60" s="101"/>
      <c r="Z60" s="101"/>
      <c r="AA60" s="101"/>
      <c r="AB60" s="101"/>
      <c r="AC60" s="101"/>
    </row>
    <row r="61" ht="31" customHeight="1" spans="1:29">
      <c r="A61" s="79" t="s">
        <v>59</v>
      </c>
      <c r="B61" s="79"/>
      <c r="C61" s="79"/>
      <c r="D61" s="79"/>
      <c r="E61" s="79"/>
      <c r="F61" s="79"/>
      <c r="G61" s="80"/>
      <c r="H61" s="79"/>
      <c r="I61" s="79"/>
      <c r="J61" s="79"/>
      <c r="K61" s="79"/>
      <c r="L61" s="101"/>
      <c r="M61" s="101"/>
      <c r="N61" s="101"/>
      <c r="O61" s="101"/>
      <c r="P61"/>
      <c r="Q61"/>
      <c r="R61"/>
      <c r="S61"/>
      <c r="T61"/>
      <c r="U61"/>
      <c r="V61"/>
      <c r="W61" s="101" t="s">
        <v>56</v>
      </c>
      <c r="X61" s="101" t="s">
        <v>56</v>
      </c>
      <c r="Y61" s="101" t="s">
        <v>56</v>
      </c>
      <c r="Z61" s="101" t="s">
        <v>56</v>
      </c>
      <c r="AA61" s="101" t="s">
        <v>56</v>
      </c>
      <c r="AB61" s="101" t="s">
        <v>56</v>
      </c>
      <c r="AC61" s="101" t="s">
        <v>56</v>
      </c>
    </row>
    <row r="62" ht="56" customHeight="1" spans="1:29">
      <c r="A62" s="79" t="s">
        <v>60</v>
      </c>
      <c r="B62" s="79"/>
      <c r="C62" s="79"/>
      <c r="D62" s="79"/>
      <c r="E62" s="79"/>
      <c r="F62" s="79"/>
      <c r="G62" s="80"/>
      <c r="H62" s="79"/>
      <c r="I62" s="79"/>
      <c r="J62" s="79"/>
      <c r="K62" s="79"/>
      <c r="L62" s="101"/>
      <c r="M62" s="101"/>
      <c r="N62" s="101"/>
      <c r="O62" s="101"/>
      <c r="P62"/>
      <c r="Q62"/>
      <c r="R62"/>
      <c r="S62"/>
      <c r="T62"/>
      <c r="U62"/>
      <c r="V62"/>
      <c r="W62" s="101"/>
      <c r="X62" s="101"/>
      <c r="Y62" s="101"/>
      <c r="Z62" s="101"/>
      <c r="AA62" s="101"/>
      <c r="AB62" s="101"/>
      <c r="AC62" s="101"/>
    </row>
    <row r="63" ht="18.65" customHeight="1" spans="1:29">
      <c r="A63" s="79" t="s">
        <v>61</v>
      </c>
      <c r="B63" s="79"/>
      <c r="C63" s="79"/>
      <c r="D63" s="79"/>
      <c r="E63" s="79"/>
      <c r="F63" s="79"/>
      <c r="G63" s="80"/>
      <c r="H63" s="79"/>
      <c r="I63" s="79"/>
      <c r="J63" s="79"/>
      <c r="K63" s="79"/>
      <c r="L63" s="101" t="s">
        <v>56</v>
      </c>
      <c r="M63" s="101"/>
      <c r="N63" s="101"/>
      <c r="O63" s="101"/>
      <c r="P63"/>
      <c r="Q63"/>
      <c r="R63"/>
      <c r="S63"/>
      <c r="T63"/>
      <c r="U63"/>
      <c r="V63"/>
      <c r="W63" s="101" t="s">
        <v>56</v>
      </c>
      <c r="X63" s="101" t="s">
        <v>56</v>
      </c>
      <c r="Y63" s="101" t="s">
        <v>56</v>
      </c>
      <c r="Z63" s="101" t="s">
        <v>56</v>
      </c>
      <c r="AA63" s="101" t="s">
        <v>56</v>
      </c>
      <c r="AB63" s="101" t="s">
        <v>56</v>
      </c>
      <c r="AC63" s="101" t="s">
        <v>56</v>
      </c>
    </row>
    <row r="64" ht="39" customHeight="1" spans="1:22">
      <c r="A64" s="79" t="s">
        <v>62</v>
      </c>
      <c r="B64" s="79"/>
      <c r="C64" s="79"/>
      <c r="D64" s="79"/>
      <c r="E64" s="79"/>
      <c r="F64" s="79"/>
      <c r="G64" s="80"/>
      <c r="H64" s="79"/>
      <c r="I64" s="79"/>
      <c r="J64" s="79"/>
      <c r="K64" s="79"/>
      <c r="L64"/>
      <c r="M64"/>
      <c r="N64"/>
      <c r="O64"/>
      <c r="P64"/>
      <c r="Q64"/>
      <c r="R64"/>
      <c r="S64"/>
      <c r="T64"/>
      <c r="U64"/>
      <c r="V64"/>
    </row>
    <row r="65" ht="17.9" customHeight="1" spans="1:22">
      <c r="A65" s="79" t="s">
        <v>63</v>
      </c>
      <c r="B65" s="79"/>
      <c r="C65" s="79"/>
      <c r="D65" s="79"/>
      <c r="E65" s="79"/>
      <c r="F65" s="79"/>
      <c r="G65" s="80"/>
      <c r="H65" s="79"/>
      <c r="I65" s="79"/>
      <c r="J65" s="79"/>
      <c r="K65" s="79"/>
      <c r="L65" s="101" t="s">
        <v>56</v>
      </c>
      <c r="M65" s="101"/>
      <c r="N65" s="101"/>
      <c r="O65" s="101"/>
      <c r="P65" s="101" t="s">
        <v>56</v>
      </c>
      <c r="Q65" s="101" t="s">
        <v>56</v>
      </c>
      <c r="R65" s="101" t="s">
        <v>56</v>
      </c>
      <c r="S65" s="101" t="s">
        <v>56</v>
      </c>
      <c r="T65" s="101" t="s">
        <v>56</v>
      </c>
      <c r="U65" s="101" t="s">
        <v>56</v>
      </c>
      <c r="V65" s="101" t="s">
        <v>56</v>
      </c>
    </row>
    <row r="66" ht="22.5" customHeight="1" spans="1:22">
      <c r="A66" s="79" t="s">
        <v>64</v>
      </c>
      <c r="B66" s="79"/>
      <c r="C66" s="79"/>
      <c r="D66" s="79"/>
      <c r="E66" s="79"/>
      <c r="F66" s="79"/>
      <c r="G66" s="80"/>
      <c r="H66" s="79"/>
      <c r="I66" s="79"/>
      <c r="J66" s="79"/>
      <c r="K66" s="79"/>
      <c r="L66" s="101"/>
      <c r="M66" s="101"/>
      <c r="N66" s="101"/>
      <c r="O66" s="101"/>
      <c r="P66"/>
      <c r="Q66"/>
      <c r="R66"/>
      <c r="S66"/>
      <c r="T66"/>
      <c r="U66"/>
      <c r="V66"/>
    </row>
    <row r="67" ht="34" customHeight="1" spans="1:22">
      <c r="A67" s="111" t="s">
        <v>65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customHeight="1" spans="1:22">
      <c r="A68" s="112"/>
      <c r="B68" s="112"/>
      <c r="C68" s="112"/>
      <c r="D68" s="112"/>
      <c r="E68" s="112"/>
      <c r="F68" s="112"/>
      <c r="G68" s="112"/>
      <c r="H68" s="112"/>
      <c r="I68" s="112"/>
      <c r="J68" s="48"/>
      <c r="K68" s="87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customHeight="1" spans="1:22">
      <c r="A69" s="113" t="s">
        <v>66</v>
      </c>
      <c r="B69" s="113"/>
      <c r="C69" s="113"/>
      <c r="D69" s="113"/>
      <c r="E69" s="113"/>
      <c r="F69" s="113"/>
      <c r="G69" s="113"/>
      <c r="H69" s="113"/>
      <c r="I69" s="113"/>
      <c r="J69" s="48"/>
      <c r="K69" s="87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>
      <c r="A70" s="114"/>
      <c r="B70" s="114"/>
      <c r="C70" s="114"/>
      <c r="D70" s="114"/>
      <c r="E70" s="114"/>
      <c r="F70" s="114"/>
      <c r="G70" s="115"/>
      <c r="H70" s="114"/>
      <c r="I70" s="114"/>
      <c r="J70" s="48"/>
      <c r="K70" s="87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ht="15.75" customHeight="1" spans="1:22">
      <c r="A71" s="116" t="s">
        <v>67</v>
      </c>
      <c r="B71" s="116"/>
      <c r="C71" s="116"/>
      <c r="D71" s="116"/>
      <c r="E71" s="116"/>
      <c r="F71" s="116"/>
      <c r="G71" s="116"/>
      <c r="H71" s="116"/>
      <c r="I71" s="116"/>
      <c r="J71" s="48"/>
      <c r="K71" s="87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ht="30.75" spans="1:22">
      <c r="A72" s="117" t="s">
        <v>44</v>
      </c>
      <c r="B72" s="117" t="s">
        <v>68</v>
      </c>
      <c r="C72" s="117" t="s">
        <v>69</v>
      </c>
      <c r="D72" s="117" t="s">
        <v>70</v>
      </c>
      <c r="E72" s="117" t="s">
        <v>71</v>
      </c>
      <c r="F72" s="117" t="s">
        <v>72</v>
      </c>
      <c r="G72" s="117" t="s">
        <v>73</v>
      </c>
      <c r="H72" s="117" t="s">
        <v>74</v>
      </c>
      <c r="I72" s="117" t="s">
        <v>75</v>
      </c>
      <c r="J72" s="48"/>
      <c r="K72" s="1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ht="16.5" spans="1:22">
      <c r="A73" s="118" t="s">
        <v>76</v>
      </c>
      <c r="B73" s="119">
        <v>45717</v>
      </c>
      <c r="C73" s="120">
        <v>45727</v>
      </c>
      <c r="D73" s="121">
        <v>2.02528501610005e+18</v>
      </c>
      <c r="E73" s="118">
        <v>4</v>
      </c>
      <c r="F73" s="122">
        <v>1500</v>
      </c>
      <c r="G73" s="118" t="s">
        <v>77</v>
      </c>
      <c r="H73" s="123" t="s">
        <v>78</v>
      </c>
      <c r="I73" s="149">
        <v>90000</v>
      </c>
      <c r="J73" s="48"/>
      <c r="K73" s="1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ht="16.5" spans="1:22">
      <c r="A74" s="118" t="s">
        <v>79</v>
      </c>
      <c r="B74" s="119">
        <v>45717</v>
      </c>
      <c r="C74" s="120">
        <v>45727</v>
      </c>
      <c r="D74" s="121">
        <v>2.02528501610005e+18</v>
      </c>
      <c r="E74" s="118">
        <v>4</v>
      </c>
      <c r="F74" s="122">
        <v>1500</v>
      </c>
      <c r="G74" s="124" t="s">
        <v>77</v>
      </c>
      <c r="H74" s="125" t="s">
        <v>80</v>
      </c>
      <c r="I74" s="149">
        <v>108000</v>
      </c>
      <c r="J74" s="142"/>
      <c r="K74" s="148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</row>
    <row r="75" ht="31.5" customHeight="1" spans="1:22">
      <c r="A75" s="118" t="s">
        <v>81</v>
      </c>
      <c r="B75" s="119">
        <v>45717</v>
      </c>
      <c r="C75" s="120">
        <v>45727</v>
      </c>
      <c r="D75" s="121">
        <v>2.02528501610006e+18</v>
      </c>
      <c r="E75" s="118">
        <v>4</v>
      </c>
      <c r="F75" s="122">
        <v>1500</v>
      </c>
      <c r="G75" s="68" t="s">
        <v>77</v>
      </c>
      <c r="H75" s="126" t="s">
        <v>82</v>
      </c>
      <c r="I75" s="149">
        <v>6900</v>
      </c>
      <c r="J75" s="142"/>
      <c r="K75" s="148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</row>
    <row r="76" ht="48.75" spans="1:22">
      <c r="A76" s="118" t="s">
        <v>83</v>
      </c>
      <c r="B76" s="119">
        <v>45717</v>
      </c>
      <c r="C76" s="127" t="s">
        <v>84</v>
      </c>
      <c r="D76" s="121">
        <v>2.02528501610007e+18</v>
      </c>
      <c r="E76" s="118">
        <v>4</v>
      </c>
      <c r="F76" s="122">
        <v>1500</v>
      </c>
      <c r="G76" s="118" t="s">
        <v>77</v>
      </c>
      <c r="H76" s="128" t="s">
        <v>85</v>
      </c>
      <c r="I76" s="149">
        <v>8032.9</v>
      </c>
      <c r="J76" s="142"/>
      <c r="K76" s="148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</row>
    <row r="77" ht="31.5" spans="1:22">
      <c r="A77" s="118" t="s">
        <v>86</v>
      </c>
      <c r="B77" s="119">
        <v>45717</v>
      </c>
      <c r="C77" s="120">
        <v>45729</v>
      </c>
      <c r="D77" s="121">
        <v>2.02528501610008e+18</v>
      </c>
      <c r="E77" s="118">
        <v>4</v>
      </c>
      <c r="F77" s="122">
        <v>1500</v>
      </c>
      <c r="G77" s="118" t="s">
        <v>77</v>
      </c>
      <c r="H77" s="129" t="s">
        <v>87</v>
      </c>
      <c r="I77" s="149">
        <v>3864.49</v>
      </c>
      <c r="J77" s="142"/>
      <c r="K77" s="148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</row>
    <row r="78" ht="16.5" spans="1:22">
      <c r="A78" s="118" t="s">
        <v>88</v>
      </c>
      <c r="B78" s="119">
        <v>45717</v>
      </c>
      <c r="C78" s="120">
        <v>45729</v>
      </c>
      <c r="D78" s="121">
        <v>2.02528501610008e+18</v>
      </c>
      <c r="E78" s="118">
        <v>4</v>
      </c>
      <c r="F78" s="122">
        <v>1500</v>
      </c>
      <c r="G78" s="118" t="s">
        <v>77</v>
      </c>
      <c r="H78" s="129" t="s">
        <v>89</v>
      </c>
      <c r="I78" s="149">
        <v>8990</v>
      </c>
      <c r="J78" s="142"/>
      <c r="K78" s="148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</row>
    <row r="79" ht="31.5" spans="1:22">
      <c r="A79" s="118" t="s">
        <v>90</v>
      </c>
      <c r="B79" s="119">
        <v>45717</v>
      </c>
      <c r="C79" s="120">
        <v>45729</v>
      </c>
      <c r="D79" s="121">
        <v>2.02528501610008e+18</v>
      </c>
      <c r="E79" s="118">
        <v>4</v>
      </c>
      <c r="F79" s="122">
        <v>1500</v>
      </c>
      <c r="G79" s="118" t="s">
        <v>77</v>
      </c>
      <c r="H79" s="129" t="s">
        <v>91</v>
      </c>
      <c r="I79" s="149">
        <v>48365</v>
      </c>
      <c r="J79" s="142"/>
      <c r="K79" s="148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</row>
    <row r="80" ht="31.5" spans="1:22">
      <c r="A80" s="118" t="s">
        <v>92</v>
      </c>
      <c r="B80" s="119">
        <v>45717</v>
      </c>
      <c r="C80" s="120">
        <v>45729</v>
      </c>
      <c r="D80" s="121">
        <v>2.02528501610008e+18</v>
      </c>
      <c r="E80" s="118">
        <v>4</v>
      </c>
      <c r="F80" s="122">
        <v>1500</v>
      </c>
      <c r="G80" s="124" t="s">
        <v>77</v>
      </c>
      <c r="H80" s="130" t="s">
        <v>93</v>
      </c>
      <c r="I80" s="149">
        <v>11980</v>
      </c>
      <c r="J80" s="142"/>
      <c r="K80" s="148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</row>
    <row r="81" ht="46.5" spans="1:22">
      <c r="A81" s="118" t="s">
        <v>94</v>
      </c>
      <c r="B81" s="119">
        <v>45717</v>
      </c>
      <c r="C81" s="120">
        <v>45734</v>
      </c>
      <c r="D81" s="121">
        <v>2.02528501610009e+18</v>
      </c>
      <c r="E81" s="118">
        <v>4</v>
      </c>
      <c r="F81" s="122">
        <v>1500</v>
      </c>
      <c r="G81" s="68" t="s">
        <v>77</v>
      </c>
      <c r="H81" s="126" t="s">
        <v>95</v>
      </c>
      <c r="I81" s="149">
        <v>8667</v>
      </c>
      <c r="J81" s="142"/>
      <c r="K81" s="148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</row>
    <row r="82" ht="46.5" spans="1:22">
      <c r="A82" s="118" t="s">
        <v>96</v>
      </c>
      <c r="B82" s="119">
        <v>45717</v>
      </c>
      <c r="C82" s="120">
        <v>45734</v>
      </c>
      <c r="D82" s="121">
        <v>2.02528501610009e+18</v>
      </c>
      <c r="E82" s="118">
        <v>4</v>
      </c>
      <c r="F82" s="122">
        <v>1500</v>
      </c>
      <c r="G82" s="68" t="s">
        <v>77</v>
      </c>
      <c r="H82" s="126" t="s">
        <v>97</v>
      </c>
      <c r="I82" s="149">
        <v>104910.58</v>
      </c>
      <c r="J82" s="142"/>
      <c r="K82" s="148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</row>
    <row r="83" ht="61.5" spans="1:22">
      <c r="A83" s="118" t="s">
        <v>98</v>
      </c>
      <c r="B83" s="119">
        <v>45717</v>
      </c>
      <c r="C83" s="120">
        <v>45734</v>
      </c>
      <c r="D83" s="121">
        <v>2.02528501610009e+18</v>
      </c>
      <c r="E83" s="118">
        <v>4</v>
      </c>
      <c r="F83" s="122">
        <v>1500</v>
      </c>
      <c r="G83" s="68" t="s">
        <v>77</v>
      </c>
      <c r="H83" s="126" t="s">
        <v>99</v>
      </c>
      <c r="I83" s="149">
        <v>2999</v>
      </c>
      <c r="J83" s="142"/>
      <c r="K83" s="148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</row>
    <row r="84" ht="46.5" spans="1:22">
      <c r="A84" s="118" t="s">
        <v>100</v>
      </c>
      <c r="B84" s="119">
        <v>45717</v>
      </c>
      <c r="C84" s="120">
        <v>45740</v>
      </c>
      <c r="D84" s="121">
        <v>2.02528501610009e+18</v>
      </c>
      <c r="E84" s="118">
        <v>4</v>
      </c>
      <c r="F84" s="131">
        <v>1500</v>
      </c>
      <c r="G84" s="118" t="s">
        <v>77</v>
      </c>
      <c r="H84" s="132" t="s">
        <v>101</v>
      </c>
      <c r="I84" s="150">
        <v>88000</v>
      </c>
      <c r="J84" s="142"/>
      <c r="K84" s="151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</row>
    <row r="85" ht="15.75" spans="1:22">
      <c r="A85" s="159" t="s">
        <v>102</v>
      </c>
      <c r="B85" s="134">
        <v>45778</v>
      </c>
      <c r="C85" s="135">
        <v>45807</v>
      </c>
      <c r="D85" s="133" t="s">
        <v>103</v>
      </c>
      <c r="E85" s="133">
        <v>4</v>
      </c>
      <c r="F85" s="136">
        <v>15000100</v>
      </c>
      <c r="G85" s="118" t="s">
        <v>77</v>
      </c>
      <c r="H85" s="133" t="s">
        <v>104</v>
      </c>
      <c r="I85" s="152">
        <v>7847.54</v>
      </c>
      <c r="J85" s="142"/>
      <c r="K85" s="153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</row>
    <row r="86" ht="15.75" spans="1:22">
      <c r="A86" s="159" t="s">
        <v>105</v>
      </c>
      <c r="B86" s="134">
        <v>45778</v>
      </c>
      <c r="C86" s="135">
        <v>45806</v>
      </c>
      <c r="D86" s="133" t="s">
        <v>106</v>
      </c>
      <c r="E86" s="133">
        <v>4</v>
      </c>
      <c r="F86" s="136">
        <v>15000100</v>
      </c>
      <c r="G86" s="118" t="s">
        <v>77</v>
      </c>
      <c r="H86" s="133" t="s">
        <v>107</v>
      </c>
      <c r="I86" s="152">
        <v>9330</v>
      </c>
      <c r="J86" s="142"/>
      <c r="K86" s="153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</row>
    <row r="87" s="2" customFormat="1" ht="15.75" spans="1:24">
      <c r="A87" s="159" t="s">
        <v>108</v>
      </c>
      <c r="B87" s="134">
        <v>45778</v>
      </c>
      <c r="C87" s="135">
        <v>45807</v>
      </c>
      <c r="D87" s="133" t="s">
        <v>106</v>
      </c>
      <c r="E87" s="133">
        <v>4</v>
      </c>
      <c r="F87" s="136">
        <v>15000100</v>
      </c>
      <c r="G87" s="118" t="s">
        <v>77</v>
      </c>
      <c r="H87" s="133" t="s">
        <v>109</v>
      </c>
      <c r="I87" s="152">
        <v>7428.88</v>
      </c>
      <c r="J87" s="154"/>
      <c r="K87" s="155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7"/>
      <c r="X87" s="157"/>
    </row>
    <row r="88" s="2" customFormat="1" ht="30.75" spans="1:24">
      <c r="A88" s="159" t="s">
        <v>110</v>
      </c>
      <c r="B88" s="134">
        <v>45778</v>
      </c>
      <c r="C88" s="135">
        <v>45807</v>
      </c>
      <c r="D88" s="133" t="s">
        <v>106</v>
      </c>
      <c r="E88" s="133">
        <v>4</v>
      </c>
      <c r="F88" s="136">
        <v>15000100</v>
      </c>
      <c r="G88" s="118" t="s">
        <v>77</v>
      </c>
      <c r="H88" s="137" t="s">
        <v>111</v>
      </c>
      <c r="I88" s="152">
        <v>3512.45</v>
      </c>
      <c r="J88" s="154"/>
      <c r="K88" s="155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7"/>
      <c r="X88" s="157"/>
    </row>
    <row r="89" s="2" customFormat="1" ht="15.75" spans="1:24">
      <c r="A89" s="159" t="s">
        <v>112</v>
      </c>
      <c r="B89" s="134">
        <v>45778</v>
      </c>
      <c r="C89" s="135">
        <v>45807</v>
      </c>
      <c r="D89" s="133" t="s">
        <v>106</v>
      </c>
      <c r="E89" s="133">
        <v>4</v>
      </c>
      <c r="F89" s="136">
        <v>15000100</v>
      </c>
      <c r="G89" s="118" t="s">
        <v>77</v>
      </c>
      <c r="H89" s="133" t="s">
        <v>113</v>
      </c>
      <c r="I89" s="152">
        <v>1078.4</v>
      </c>
      <c r="J89" s="154"/>
      <c r="K89" s="155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7"/>
      <c r="X89" s="157"/>
    </row>
    <row r="90" s="2" customFormat="1" ht="15.75" spans="1:24">
      <c r="A90" s="159" t="s">
        <v>114</v>
      </c>
      <c r="B90" s="134">
        <v>45778</v>
      </c>
      <c r="C90" s="135">
        <v>45807</v>
      </c>
      <c r="D90" s="133" t="s">
        <v>106</v>
      </c>
      <c r="E90" s="133">
        <v>4</v>
      </c>
      <c r="F90" s="136">
        <v>15000100</v>
      </c>
      <c r="G90" s="118" t="s">
        <v>77</v>
      </c>
      <c r="H90" s="133" t="s">
        <v>115</v>
      </c>
      <c r="I90" s="152">
        <v>2599</v>
      </c>
      <c r="J90" s="154"/>
      <c r="K90" s="155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7"/>
      <c r="X90" s="157"/>
    </row>
    <row r="91" s="2" customFormat="1" ht="15.75" spans="1:24">
      <c r="A91" s="159" t="s">
        <v>116</v>
      </c>
      <c r="B91" s="134">
        <v>45778</v>
      </c>
      <c r="C91" s="135">
        <v>45807</v>
      </c>
      <c r="D91" s="133" t="s">
        <v>106</v>
      </c>
      <c r="E91" s="133">
        <v>4</v>
      </c>
      <c r="F91" s="136">
        <v>15000100</v>
      </c>
      <c r="G91" s="118" t="s">
        <v>77</v>
      </c>
      <c r="H91" s="133" t="s">
        <v>117</v>
      </c>
      <c r="I91" s="152">
        <v>1983.52</v>
      </c>
      <c r="J91" s="154"/>
      <c r="K91" s="155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7"/>
      <c r="X91" s="157"/>
    </row>
    <row r="92" s="2" customFormat="1" ht="15.75" spans="1:24">
      <c r="A92" s="159" t="s">
        <v>118</v>
      </c>
      <c r="B92" s="134">
        <v>45778</v>
      </c>
      <c r="C92" s="135">
        <v>45807</v>
      </c>
      <c r="D92" s="133" t="s">
        <v>106</v>
      </c>
      <c r="E92" s="133">
        <v>4</v>
      </c>
      <c r="F92" s="136">
        <v>15000100</v>
      </c>
      <c r="G92" s="118" t="s">
        <v>77</v>
      </c>
      <c r="H92" s="133" t="s">
        <v>119</v>
      </c>
      <c r="I92" s="152">
        <v>677.1</v>
      </c>
      <c r="J92" s="154"/>
      <c r="K92" s="155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7"/>
      <c r="X92" s="157"/>
    </row>
    <row r="93" customFormat="1" ht="30.75" spans="1:24">
      <c r="A93" s="159" t="s">
        <v>120</v>
      </c>
      <c r="B93" s="134">
        <v>45809</v>
      </c>
      <c r="C93" s="135">
        <v>45838</v>
      </c>
      <c r="D93" s="138" t="s">
        <v>121</v>
      </c>
      <c r="E93" s="133">
        <v>4</v>
      </c>
      <c r="F93" s="136">
        <v>15000100</v>
      </c>
      <c r="G93" s="118" t="s">
        <v>77</v>
      </c>
      <c r="H93" s="137" t="s">
        <v>122</v>
      </c>
      <c r="I93" s="152">
        <v>844.21</v>
      </c>
      <c r="J93" s="142"/>
      <c r="K93" s="153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8"/>
      <c r="X93" s="8"/>
    </row>
    <row r="94" customFormat="1" ht="45.75" spans="1:24">
      <c r="A94" s="160" t="s">
        <v>123</v>
      </c>
      <c r="B94" s="134">
        <v>45809</v>
      </c>
      <c r="C94" s="135">
        <v>45817</v>
      </c>
      <c r="D94" s="140" t="s">
        <v>124</v>
      </c>
      <c r="E94" s="136">
        <v>4</v>
      </c>
      <c r="F94" s="136">
        <v>15000100</v>
      </c>
      <c r="G94" s="118" t="s">
        <v>77</v>
      </c>
      <c r="H94" s="137" t="s">
        <v>125</v>
      </c>
      <c r="I94" s="152">
        <v>2768.82</v>
      </c>
      <c r="J94" s="142"/>
      <c r="K94" s="153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8"/>
      <c r="X94" s="8"/>
    </row>
    <row r="95" customFormat="1" ht="15.75" spans="1:24">
      <c r="A95" s="160" t="s">
        <v>126</v>
      </c>
      <c r="B95" s="134">
        <v>45809</v>
      </c>
      <c r="C95" s="135">
        <v>45812</v>
      </c>
      <c r="D95" s="139" t="s">
        <v>106</v>
      </c>
      <c r="E95" s="133">
        <v>4</v>
      </c>
      <c r="F95" s="136">
        <v>15000100</v>
      </c>
      <c r="G95" s="118" t="s">
        <v>77</v>
      </c>
      <c r="H95" s="133" t="s">
        <v>127</v>
      </c>
      <c r="I95" s="152">
        <v>2454</v>
      </c>
      <c r="J95" s="142"/>
      <c r="K95" s="153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8"/>
      <c r="X95" s="8"/>
    </row>
    <row r="96" customFormat="1" ht="15.75" spans="1:24">
      <c r="A96" s="159" t="s">
        <v>128</v>
      </c>
      <c r="B96" s="134">
        <v>45809</v>
      </c>
      <c r="C96" s="135">
        <v>45838</v>
      </c>
      <c r="D96" s="133" t="s">
        <v>106</v>
      </c>
      <c r="E96" s="133">
        <v>4</v>
      </c>
      <c r="F96" s="136">
        <v>15000100</v>
      </c>
      <c r="G96" s="118" t="s">
        <v>77</v>
      </c>
      <c r="H96" s="133" t="s">
        <v>129</v>
      </c>
      <c r="I96" s="152">
        <v>7125.36</v>
      </c>
      <c r="J96" s="142"/>
      <c r="K96" s="153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8"/>
      <c r="X96" s="8"/>
    </row>
    <row r="97" ht="15.75" spans="1:22">
      <c r="A97" s="141" t="s">
        <v>52</v>
      </c>
      <c r="B97" s="141"/>
      <c r="C97" s="141"/>
      <c r="D97" s="141"/>
      <c r="E97" s="141"/>
      <c r="F97" s="141"/>
      <c r="G97" s="141"/>
      <c r="H97" s="141"/>
      <c r="I97" s="156">
        <f>SUM(I73:I96)</f>
        <v>538358.25</v>
      </c>
      <c r="J97" s="142"/>
      <c r="K97" s="153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</row>
    <row r="98" spans="1:22">
      <c r="A98" s="142"/>
      <c r="B98" s="142"/>
      <c r="C98" s="143"/>
      <c r="D98" s="142"/>
      <c r="E98" s="142"/>
      <c r="F98" s="142"/>
      <c r="G98" s="144"/>
      <c r="H98" s="142"/>
      <c r="I98" s="142"/>
      <c r="J98" s="142"/>
      <c r="K98" s="153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</row>
    <row r="99" spans="1:22">
      <c r="A99" s="142"/>
      <c r="B99" s="142"/>
      <c r="C99" s="143"/>
      <c r="D99" s="142"/>
      <c r="E99" s="142"/>
      <c r="F99" s="142"/>
      <c r="G99" s="144"/>
      <c r="H99" s="142"/>
      <c r="I99" s="142"/>
      <c r="J99" s="142"/>
      <c r="K99" s="153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</row>
    <row r="100" spans="1:22">
      <c r="A100" s="142"/>
      <c r="B100" s="142"/>
      <c r="C100" s="143"/>
      <c r="D100" s="142"/>
      <c r="E100" s="142"/>
      <c r="F100" s="142"/>
      <c r="G100" s="144"/>
      <c r="H100" s="142"/>
      <c r="I100" s="142"/>
      <c r="J100" s="142"/>
      <c r="K100" s="153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</row>
    <row r="101" spans="1:22">
      <c r="A101" s="142"/>
      <c r="B101" s="142"/>
      <c r="C101" s="143"/>
      <c r="D101" s="145"/>
      <c r="E101" s="142"/>
      <c r="F101" s="146"/>
      <c r="G101" s="144"/>
      <c r="H101" s="142"/>
      <c r="I101" s="142"/>
      <c r="J101" s="142"/>
      <c r="K101" s="153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</row>
    <row r="102" spans="1:22">
      <c r="A102" s="142"/>
      <c r="B102" s="142"/>
      <c r="C102" s="143"/>
      <c r="D102" s="145"/>
      <c r="E102" s="142"/>
      <c r="F102" s="56"/>
      <c r="G102" s="144"/>
      <c r="H102" s="142"/>
      <c r="I102" s="142"/>
      <c r="J102" s="142"/>
      <c r="K102" s="153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</row>
    <row r="103" spans="4:6">
      <c r="D103" s="145"/>
      <c r="F103" s="56"/>
    </row>
    <row r="104" spans="4:6">
      <c r="D104" s="145"/>
      <c r="F104" s="56"/>
    </row>
    <row r="105" spans="4:6">
      <c r="D105" s="145"/>
      <c r="F105" s="56"/>
    </row>
    <row r="106" spans="4:6">
      <c r="D106" s="145"/>
      <c r="F106" s="56"/>
    </row>
    <row r="107" spans="4:6">
      <c r="D107" s="145"/>
      <c r="F107" s="56"/>
    </row>
    <row r="108" spans="4:6">
      <c r="D108" s="145"/>
      <c r="F108" s="56"/>
    </row>
    <row r="109" spans="4:6">
      <c r="D109" s="147"/>
      <c r="F109" s="56"/>
    </row>
    <row r="110" spans="6:6">
      <c r="F110" s="147"/>
    </row>
  </sheetData>
  <autoFilter ref="A50:K97">
    <extLst/>
  </autoFilter>
  <mergeCells count="58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41:E41"/>
    <mergeCell ref="A42:E42"/>
    <mergeCell ref="A43:E43"/>
    <mergeCell ref="A44:E44"/>
    <mergeCell ref="A45:E45"/>
    <mergeCell ref="A46:E46"/>
    <mergeCell ref="A47:E47"/>
    <mergeCell ref="A48:K48"/>
    <mergeCell ref="A49:E49"/>
    <mergeCell ref="A50:E50"/>
    <mergeCell ref="A51:E51"/>
    <mergeCell ref="A52:E52"/>
    <mergeCell ref="A53:H53"/>
    <mergeCell ref="A55:H55"/>
    <mergeCell ref="A57:O57"/>
    <mergeCell ref="A58:K58"/>
    <mergeCell ref="A59:K59"/>
    <mergeCell ref="A60:K60"/>
    <mergeCell ref="A61:K61"/>
    <mergeCell ref="A62:K62"/>
    <mergeCell ref="A63:K63"/>
    <mergeCell ref="A64:K64"/>
    <mergeCell ref="A65:K65"/>
    <mergeCell ref="A66:K66"/>
    <mergeCell ref="A67:K67"/>
    <mergeCell ref="A69:I69"/>
    <mergeCell ref="A70:I70"/>
    <mergeCell ref="A71:I71"/>
    <mergeCell ref="A97:H97"/>
    <mergeCell ref="A19:A21"/>
    <mergeCell ref="B20:B21"/>
    <mergeCell ref="C20:C21"/>
    <mergeCell ref="V20:V21"/>
    <mergeCell ref="L65:O66"/>
    <mergeCell ref="L58:O63"/>
  </mergeCells>
  <hyperlinks>
    <hyperlink ref="A61" r:id="rId3" display="3. Valor informado pela área técnica - GFIN SEI Nº 202500010016855."/>
    <hyperlink ref="A65" r:id="rId4" display="8. Pagamentos (repasses – Restos a Pagar) - Repasse referente ao Custeio - *Referência: dezembro/2024 Ordem de Pagamento 2024.2850.184.00060.008........R$ 13.086,19 (OP 68965494); Custeio Fundo Rescisório"/>
    <hyperlink ref="A66" r:id="rId4" display="*Referência: dezembro/2024 Ordem de Pagamento 2024.2850.184.00060.009........R$ 163.533,85 (OP 68965494); Dif. Custeio"/>
  </hyperlinks>
  <pageMargins left="0.511805555555556" right="0.511805555555556" top="0.634722222222222" bottom="0.7875" header="0.511811023622047" footer="0.315277777777778"/>
  <pageSetup paperSize="9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HERSO 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ludmillaxavier</cp:lastModifiedBy>
  <cp:revision>37</cp:revision>
  <dcterms:created xsi:type="dcterms:W3CDTF">2025-01-20T14:26:00Z</dcterms:created>
  <dcterms:modified xsi:type="dcterms:W3CDTF">2025-08-13T13:39:57Z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666F45D4944F4F6E8A29BC3091A5393A_13</vt:lpwstr>
  </property>
  <property fmtid="{D5CDD505-2E9C-101B-9397-08002B2CF9AE}" pid="3" name="KSOProductBuildVer">
    <vt:lpwstr>1046-12.2.0.13306</vt:lpwstr>
  </property>
</Properties>
</file>