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10"/>
  </bookViews>
  <sheets>
    <sheet name="HERSO 101" sheetId="1" r:id="rId1"/>
  </sheets>
  <definedNames>
    <definedName name="_xlnm._FilterDatabase" localSheetId="0" hidden="1">'HERSO 101'!$A$39:$K$71</definedName>
    <definedName name="_xlnm.Print_Area" localSheetId="0">'HERSO 101'!$A$1:$V$47</definedName>
    <definedName name="_xlnm.Print_Titles" localSheetId="0">'HERSO 101'!$38:$39</definedName>
  </definedNames>
  <calcPr calcId="144525"/>
</workbook>
</file>

<file path=xl/comments1.xml><?xml version="1.0" encoding="utf-8"?>
<comments xmlns="http://schemas.openxmlformats.org/spreadsheetml/2006/main">
  <authors>
    <author>ludmillaxavier</author>
  </authors>
  <commentList>
    <comment ref="B22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 *6.097.982,84 Custeio Termo de Colaboração nº 101/2024/SES (64030939)
*1.912.273,17 Servidor Cedido Termo de Colaboração nº 101/2024/SES (64030939)</t>
        </r>
      </text>
    </comment>
    <comment ref="C22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*6.097.982,84
Custeio
Termo de Colaboração nº 101/2024/SES (64030939)</t>
        </r>
      </text>
    </comment>
    <comment ref="D22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*6.097.982,84
Empenho: 2025.2850.066.00008
*27.258.785,56 
Empenho: 2025.2850.066.00085
*5.923.735,84
Empenho: 2025.2850.068.00005
*538.521,44  
Empenho: 2025.2850.068.00013</t>
        </r>
      </text>
    </comment>
    <comment ref="G22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11.595.965,68
 TOTAL LIQUIDADO EM 01/2025
(SEI n° 202500010016855 planilha n°71698668)
*5.747.982,84 liquidado em 08/01/2025 Custeio parcial 01/2025  - Empenho: 2025.2850.066.00008
*4.770.939,96 liquidado em30/01/2025 Custeio parcial fev.2025 - Empenho: 2025.2850.066.00008
*538.521,44 liquidado em 30/01/2025 Custeio Parcial 02/2025 Empenho: 2025.2850.068.00005
*538.521,44 liquidado em 30/01/2025 Custeio parcial 02/2025  Empenho: 2025.2850.068.00013</t>
        </r>
      </text>
    </comment>
    <comment ref="J22" authorId="0">
      <text>
        <r>
          <rPr>
            <b/>
            <sz val="7.5"/>
            <rFont val="Arial"/>
            <charset val="0"/>
          </rPr>
          <t>ludmillaxavier:</t>
        </r>
        <r>
          <rPr>
            <sz val="7.5"/>
            <rFont val="Arial"/>
            <charset val="0"/>
          </rPr>
          <t xml:space="preserve">
71.599,63
energia elétrica
Valor mensal apurado no processo SEI Nº 201700010019675 planilha 01/2025 (SEI nº 68408718) fatura referente ao mês de janeiro/25.
1.131,11
imposto de renda energia elétrica
Valor mensal apurado no processo SEI Nº 201700010019675 planilha 01/2025 (SEI nº 68408718) fatura referente ao mês de janeiro/25.
Solicitação de Liquidação e Pagamento Consolidado 01/2025
Solicitada em 07/032025
(71266617)
OP (71721030)</t>
        </r>
      </text>
    </comment>
    <comment ref="L22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*5.747.982,84
Liquidação e Pagamento -
Solicitada (69059868) quitado em 09/01/2025 OP(69165311) Parcela ref. 01/2025 -  Custeio Parcial
 </t>
        </r>
      </text>
    </comment>
    <comment ref="R22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*13.086,19
Liquidação e Pagamento - 
Solicitada (68602045) quitado em 16/01/2025 Ref. 12/2024 - Custeio - Fundo Rescisório - Consolidado  - OP (68965494)
2024.2850.184.00060.008
Empenho 2024.2850.184.00060
*163.533,85
Liquidação e Pagamento - 
Solicitada (68602045) quitado em 16/01/2025 - Ref. 12/2024 - Custeio - Dif. Custeio  - Consolidado OP 68965494 
2024.2850.184.00060.009 
Empenho 2024.2850.184.00060
 </t>
        </r>
      </text>
    </comment>
    <comment ref="B23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 *6.097.982,84 Custeio Termo de Colaboração nº 101/2024/SES (64030939)
*1.912.273,17 Servidor Cedido Termo de Colaboração nº 101/2024/SES (64030939)</t>
        </r>
      </text>
    </comment>
    <comment ref="C23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*6.097.982,84
Custeio
Termo de Colaboração nº 101/2024/SES (64030939)
</t>
        </r>
      </text>
    </comment>
    <comment ref="G23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5.897.982,84 TOTAL LIQUIDADO EM 02/2025
(SEI n° 202500010016855 planilha n°71698773)
*5.359.461,40 Liquidado em - 25/02/2025 Custeio parcial 03/2025  Empenho: 2025.2850.066.00085
*538.521,44 Liquidado em 25/02/2025 Custeio parcial 03/2025  Empenho: 2025.2850.068.00005</t>
        </r>
      </text>
    </comment>
    <comment ref="L23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5.847.982,84
TOTAL PAGO CUSTEIO PARCIAL 02/2025 Solicitação de Liquidação e Pagamento - Solicitada em 30/01/2025 
(69982032) - Pago em 03/02/2025 - 
OP 70187269
*4.770.939,96 Quitado em 03/02/2025 Custeio  Parcial 02/2025 OP 70187269 - Empenho: 2025.2850.066.00085 
Solicitação de Liquidação e Pagamento
Solicitada em 30/01/2025 (69982032)
*538.521,44 -Quitado em 03/02/2025 Custeio Parcial 02/2025 OP 70187269 Empenho: 2025.2850.068.00013 Solicitação de Liquidação e Pagamento - Solicitada em 30/01/2025 (69982032)
*538.521,44 - Quitado em 03/02/2025 Custeio Parcial 02/2025 OP 70187269 Solicitação de Liquidação e Pagamento Solicitada em 30/01/2025 (69982032) 2025.2850.068.00005.001 
Empenho: 2025.2850.068.00005 Fonte: 16000232
</t>
        </r>
      </text>
    </comment>
    <comment ref="L24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5.897.982,84 TOTAL PAGO CUSTEIO PARCIAL 03/2025 - Solicitação de Liquidação e Pagamento - Solicitada em 20/02/2025 (70892282) - Quitado em 28/02/2025 Custeio Parcial 03/2025 OP 71146186
* 5.359.461,40 Quitado em 28/02/2025 Custeio Parcial 03/2025 OP 71146186 - Solicitação de Liquidação e Pagamento - Solicitada em 20/02/2025 (70892282) - Empenho: 2025.2850.066.00085
*538.521,44 Quitado em 28/02/2025 Custeio Parcial 03/2025 OP 71146186 - Solicitação de Liquidação e Pagamento - Solicitada em 20/02/2025 (70892282) - Empenho: 2025.2850.068.00005</t>
        </r>
      </text>
    </comment>
    <comment ref="B25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 *6.097.982,84 Custeio Termo de Colaboração nº 101/2024/SES (64030939)
*1.912.273,17 Servidor Cedido Termo de Colaboração nº 101/2024/SES (64030939)
</t>
        </r>
      </text>
    </comment>
    <comment ref="C25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*6.097.982,84
Custeio
Termo de Colaboração nº 101/2024/SES (64030939)
</t>
        </r>
      </text>
    </comment>
    <comment ref="E25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90.000,00 empenhado em 07/03/2025 - Processo invest.202400010081230 Empenho 2025.2850.161.00057.
108.000,00 empenhado em 07/03/20525 Processo 202400010081231
6.900,00 empenhado em 070/03/2025 processo Invest. 202400010091074. Empenho: 2025.2850.161.00066
8.032,90 empenhado em 071/03/2025. Processo 202400010093646. Empenho: 2025.2850.161.00071.
3.864,49 empenhado em 11/03/2025. Processo 202400010093604. Empenho: 2025.2850.161.00083
8.990,00 empenhado em 11/03/2025 Processo 202400010083274. Empenho 2025.2850.161.00084.
48.365,00 empenhado em11/03/2025. Processo: 202400010083922. Empenho 2025.2850.161.00085.
11.980,00 empenhado em 11/03/2025. Processo 202400010083276. Empenho: 2025.2850.161.00086
8.667,00 empenhado em 13/03/2025. Processo 202400010080445. Empenho: 2025.2850.161.00090.
104.910,58 empenhado em 13/03/2025. Processo 202400010078440. Empenho 2025.2850.161.00093.
2.999,00 empenhado em 13/03/2025 Processo 202400010082450. Empenho 2025.2850.161.00094.
88.000,00 empenhado em 18/03/2025 Processo 202400010081228. Empenho: 2025.2850.161.00096.</t>
        </r>
      </text>
    </comment>
    <comment ref="G25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6.175.252,10
TOTAL LIQUIDADO EM 02/2025
(SEI n° 202500010016855 planilha n°72763491)
*5.359.461,40 liquidado em 26/03/2025 Custeio parcial 04/2025. Empenho: 2025.2850.066.00085.
*538.521,44 liquidado em 26/03/2025 Custeio parcial 04/2025. Empenho: 2025.2850.068.00005
*33.848,78 liquidado em 10/03/2025 Fundo rescisório - consolidado 01/2025. Empenho: 2025.2850.066.00008.
*173.445,21 liquidado em 10/03/2025 Dif. custeio consolidado 01/2025. Empenho: 2025.2850.066.00008.
*69.975,27 liquidado em 10/03/2025 Fundo rescisório consolidado 01/2025. Empenho: 2025.2850.066.00008</t>
        </r>
      </text>
    </comment>
    <comment ref="H25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90.000,00 liquidado em 10/03/2025 - Processo invest.202400010081230 Empenho 2025.2850.161.00057.
108.000,00 liquidado em 10/03/20525 Processo 202400010081231
6900,00 liquidado em 10/03/2025 processo Invest. 202400010091074. Empenho: 2025.2850.161.00066
8.032,90 liquidado em 11/03/2025. Processo 202400010093646. Empenho: 2025.2850.161.00071.
3.864,49 liquidado em 11/03/2025. Processo 202400010093604. Empenho: 2025.2850.161.00083
8.990,00 liquidado em 11/03/2025 Processo 202400010083274. Empenho 2025.2850.161.00084.
48.365,00 liquidado em11/03/2025. Processo: 202400010083922. Empenho 2025.2850.161.00085.
11.980,00 liquidado em 11/03/2025. Processo 202400010083276. Empenho: 2025.2850.161.00086
8.667,00 liquidado em 14/03/2025. Processo 202400010080445. Empenho: 2025.2850.161.00090.
104.910,58 liquidado em 14/03/2025. Processo 202400010078440. Empenho 2025.2850.161.00093.
2.999,00 liquidado em 14/03/2025 Processo 202400010082450. Empenho 2025.2850.161.00094.
88.000,00 liquidado em 19/03/2025 Processo 202400010081228. Empenho: 2025.2850.161.00096.</t>
        </r>
      </text>
    </comment>
    <comment ref="M25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90.000,00 quitado em 11/03/2025 - Processo invest. 202400010081230 . Empenho 2025.2850.161.00057. OP 2025.2850.161.00057.001
108.000,00 quitado em 11/03/20525 Processo invest. 202400010081231. Empenho: 2025.2850.161.00059. OP 2025.2850.161.00059.001.
6.900,00 quitado em 11/03/2025 processo Invest. 202400010091074. Empenho: 2025.2850.161.00066. OP 2025.2850.161.00066.001.
8.032,90 quitado em 13/03/2025. Processo 202400010093646. Empenho: 2025.2850.161.00071. OP 2025.2850.161.00071.001.
3.864,49 quitado em 13/03/2025. Processo 202400010093604. Empenho: 2025.2850.161.00083. OP 2025.2850.161.00083.001.
8.990,00 quitado em 13/03/2025 Processo 202400010083274. Empenho 2025.2850.161.00084. OP 2025.2850.161.00084.001
48.365,00 quitado em 13/03/2025. Processo: 202400010083922. Empenho 2025.2850.161.00085. OP 2025.2850.161.00085.001.
11.980,00 quitado em 13/03/2025. Processo 202400010083276. Empenho: 2025.2850.161.00086. OP 2025.2850.161.00086.001.
8.667,00 quitado em 18/03/2025. Processo 202400010080445. Empenho: 2025.2850.161.00090. OP 2025.2850.161.00090.001.
104.910,58 quitado em 18/03/2025. Processo 202400010078440. Empenho 2025.2850.161.00093. OP 2025.2850.161.00093.001.
2.999,00 quitado em 18/03/2025 Processo 202400010082450. Empenho 2025.2850.161.00094. OP 2025.2850.161.00093.001
88.000,00 quitado em 24/03/2025 Processo 202400010081228. Empenho: 2025.2850.161.00096. OP 2025.2850.161.00096.001</t>
        </r>
      </text>
    </comment>
    <comment ref="L26" authorId="0">
      <text>
        <r>
          <rPr>
            <b/>
            <sz val="7"/>
            <rFont val="Arial"/>
            <charset val="134"/>
          </rPr>
          <t>ludmillaxavier:</t>
        </r>
        <r>
          <rPr>
            <sz val="7"/>
            <rFont val="Arial"/>
            <charset val="134"/>
          </rPr>
          <t xml:space="preserve">
277.269,26
*173.445,21 quitado em 13/03/2025 parcela referente ref. 01/2025 Custeio consolidado OP 2025.2850.066.00008.002 (71721030);Solicitação de Liquidação e Pagamento CONSOLIDADO - JANEIRO/2025 - HERSO (71266617) Empenho: 2025.2850.066.00008
*69.975,27 quitado em 13/03/2025 parcela referente Ref. 01/2025 Custeio consolidado - fundo rescisório. OP 2025.2850.066.00008.003 (71721030); Solicitação de Liquidação e Pagamento SEI Nº (71266617) Empenho: 2025.2850.066.00008
*33.848,78 quitado em 13/03/2025 parcela referente Ref. 01/2025 Custeio consolidado - fundo rescisório Dez/2024. OP 2025.2850.066.00008.004 (71721030) Solicitação de Liquidação e Pagamento SEI Nº (71266617) Empenho: 2025.2850.066.00008</t>
        </r>
      </text>
    </comment>
    <comment ref="L27" authorId="0">
      <text>
        <r>
          <rPr>
            <b/>
            <sz val="7"/>
            <rFont val="Arial"/>
            <charset val="134"/>
          </rPr>
          <t xml:space="preserve">ludmillaxavier:
 </t>
        </r>
        <r>
          <rPr>
            <sz val="7"/>
            <rFont val="Arial"/>
            <charset val="134"/>
          </rPr>
          <t>5.897.982,84
TOTAL PAGO CUSTEIO PARCIAL 04/2025
Solicitação de Liquidação e Pagamento
Solicitada em 26/03/2025 (72212709)
Quitado em 31/03/2025 OP 2025.2850.066.00085.003 (72466183)
*5.359.461,40 Quitado em 31/03/2025 Custeio Parcial 04/2025 OP 2025.2850.066.00085.003 (Solicitação de Liquidação e Pagamento - Solicitada em 26/03/2025
(72212709) Quitado em 31/03/2025 OP 2025.2850.066.00085.003 (72466183)
- Empenho: 2025.2850.066.00085
*538.521,44 - Quitado em 31/03/2025 Custeio Parcial 04/2025 OP 2025.2850.068.00005.003
Solicitação de Liquidação e Pagamento
Solicitada em 26/03/2025 (72212709)
Quitado em 31/03/2025 
OP 2025.2850.066.00085.003 (72466183)
Empenho: 2025.2850.068.00005 .</t>
        </r>
      </text>
    </comment>
  </commentList>
</comments>
</file>

<file path=xl/sharedStrings.xml><?xml version="1.0" encoding="utf-8"?>
<sst xmlns="http://schemas.openxmlformats.org/spreadsheetml/2006/main" count="136" uniqueCount="107">
  <si>
    <t>Relatório Resumido da Execução Orçamentária e Financeira por Contrato de Gestão</t>
  </si>
  <si>
    <t>Mês/Ano: JANEIRO A MARÇO/2025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</si>
  <si>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</si>
  <si>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</si>
  <si>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</si>
  <si>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18.176.322/0001-51</t>
  </si>
  <si>
    <t>Unidade Gerida: Hospital Estadual de Santa Helena de Goiás Dr. Albanir Faleiros Machado - HERSO.</t>
  </si>
  <si>
    <t>Contrato de Gestão nº: Termo de Colaboração nº 101/2024 - SES (64030939)</t>
  </si>
  <si>
    <t>Vigência do Contrato de Gestão - Termo : Início:  01/09/2024 Ordem de Serviço Nº 14/2024 (SEI nº 64318472) Publicação no suplemento de 30/08/2024 (SEI nº 64348831) Término 29/08/2027.</t>
  </si>
  <si>
    <t>Previsão de Repasse Mensal do Contrato de Gestão/ADITIVO - Custeio: R$ 6.097.982,84 Processo nº: 202300010023436</t>
  </si>
  <si>
    <t xml:space="preserve">Previsão de Repasse Mensal do Contrato de Gestão/ADITIVO - Investimentos : não consta nesta referência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</si>
  <si>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</si>
  <si>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</si>
  <si>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</si>
  <si>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</si>
  <si>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</si>
  <si>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</si>
  <si>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</si>
  <si>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</si>
  <si>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</si>
  <si>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</si>
  <si>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</si>
  <si>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</si>
  <si>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</si>
  <si>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</si>
  <si>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</si>
  <si>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</si>
  <si>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</si>
  <si>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</si>
  <si>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</si>
  <si>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</si>
  <si>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r>
      <rPr>
        <sz val="9.75"/>
        <color rgb="FF000000"/>
        <rFont val="Calibri"/>
        <charset val="1"/>
      </rPr>
      <t>jan.-25</t>
    </r>
  </si>
  <si>
    <t>fev.-25</t>
  </si>
  <si>
    <t>mar.-25</t>
  </si>
  <si>
    <t>jan.-25</t>
  </si>
  <si>
    <t>abr-25</t>
  </si>
  <si>
    <t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</si>
  <si>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</si>
  <si>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</si>
  <si>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</si>
  <si>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</si>
  <si>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</si>
  <si>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</si>
  <si>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</si>
  <si>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r>
      <rPr>
        <b/>
        <sz val="11"/>
        <color rgb="FFFFFFFF"/>
        <rFont val="Calibri"/>
        <charset val="1"/>
      </rPr>
      <t>Detalhamento - Glosas</t>
    </r>
  </si>
  <si>
    <r>
      <rPr>
        <b/>
        <sz val="11"/>
        <color rgb="FF000000"/>
        <rFont val="Calibri"/>
        <charset val="1"/>
      </rPr>
      <t>Descrição</t>
    </r>
  </si>
  <si>
    <r>
      <rPr>
        <b/>
        <sz val="11"/>
        <color rgb="FF000000"/>
        <rFont val="Calibri"/>
        <charset val="1"/>
      </rPr>
      <t>Valor R$</t>
    </r>
  </si>
  <si>
    <r>
      <rPr>
        <b/>
        <sz val="11"/>
        <color rgb="FF000000"/>
        <rFont val="Calibri"/>
        <charset val="1"/>
      </rPr>
      <t>Natureza da Despesa</t>
    </r>
  </si>
  <si>
    <r>
      <rPr>
        <b/>
        <sz val="11"/>
        <color rgb="FF000000"/>
        <rFont val="Calibri"/>
        <charset val="1"/>
      </rPr>
      <t>Processo</t>
    </r>
  </si>
  <si>
    <r>
      <rPr>
        <b/>
        <sz val="11"/>
        <color rgb="FF000000"/>
        <rFont val="Calibri"/>
        <charset val="1"/>
      </rPr>
      <t>Competência do DESPESA (mês/ano)</t>
    </r>
  </si>
  <si>
    <r>
      <rPr>
        <b/>
        <sz val="11"/>
        <color rgb="FF000000"/>
        <rFont val="Calibri"/>
        <charset val="1"/>
      </rPr>
      <t>Período da APLICAÇÃO da Glosa (mês/ano)- </t>
    </r>
  </si>
  <si>
    <r>
      <rPr>
        <b/>
        <sz val="11"/>
        <color rgb="FF000000"/>
        <rFont val="Calibri"/>
        <charset val="1"/>
      </rPr>
      <t>Área Responsável</t>
    </r>
  </si>
  <si>
    <t>Glosa Energia elétrica e imposto de renda da energia.</t>
  </si>
  <si>
    <t>3.3.50.85.02</t>
  </si>
  <si>
    <t>202300010023436</t>
  </si>
  <si>
    <r>
      <rPr>
        <sz val="11"/>
        <color rgb="FF000000"/>
        <rFont val="Calibri"/>
        <charset val="1"/>
      </rPr>
      <t>SES/CGC/SUPECC-19837</t>
    </r>
  </si>
  <si>
    <t>Valor provisionado para ajuste posterior</t>
  </si>
  <si>
    <r>
      <rPr>
        <sz val="11"/>
        <color rgb="FF000000"/>
        <rFont val="Calibri"/>
        <charset val="1"/>
      </rPr>
      <t>fev-25</t>
    </r>
  </si>
  <si>
    <t>fev/25</t>
  </si>
  <si>
    <r>
      <rPr>
        <b/>
        <sz val="11"/>
        <color rgb="FF000000"/>
        <rFont val="Calibri"/>
        <charset val="1"/>
      </rPr>
      <t>Total Geral</t>
    </r>
  </si>
  <si>
    <t>Fonte:Contratos de Gestão e Aditivos contidos no processo e Portal Transparência: saude.go.gov.br  e Sistema SIOFINET - Portal.go.gov.br.</t>
  </si>
  <si>
    <r>
      <rPr>
        <b/>
        <sz val="9.75"/>
        <color rgb="FF000000"/>
        <rFont val="Calibri"/>
        <charset val="1"/>
      </rPr>
      <t>Nota Explicativa:</t>
    </r>
  </si>
  <si>
    <t>Valor Estimado no Contrato de Gestão = Custeio (R$ 6.097.982,84) + Servidor Cedido (R$ 1.912.273,17)</t>
  </si>
  <si>
    <t>1. Valor Mensal Estimado no Contrato de Gestão - Custeio = Custeio (R$ 6.097.982,84) </t>
  </si>
  <si>
    <t>3. Valor informado pela área técnica - GFIN SEI Nº 202500010016855.</t>
  </si>
  <si>
    <t>4.  Valor Provisionado conforme Solicitação de Liquidação e Pagamento: Parcial 01/2025 SEI Nº(69059868);  Consolidado 01/2025 SEI Nº(71266617); 02/2025 Parcial SEI Nº (69982032); 03/2025 Parcial SEI Nº(70892282)Valor aplicado com valor estimado - ajuste será realizado posteriormente, quando informado pela SES/CGC/SUPECC - 19837.</t>
  </si>
  <si>
    <t xml:space="preserve">Conforme diretrizes descritas no Despacho 2688 (SEI Nº 65101374), Processo SEI Nº 202400010067105, o valor dos Servidores Cedidos serão apenas de caráter informativo pois são pagos diretamente pelo GGP da SES/GO. Segue:
Servidor Cedido processo SEI nº 202100010024770 - Referência: jan/25 Valor: R$2.190.664,02 (Planilha 70302207); fev/25 Valor: R$ R$2.171.551,72 (Planilha 72206133); mar/25 R$2.231.419,48 (Planilha 72989174 ). </t>
  </si>
  <si>
    <t>8. Pagamentos (repasses – Restos a Pagar) - Repasse referente ao Custeio - *Referência: dezembro/2024 Ordem de Pagamento 2024.2850.184.00060.008........R$ 13.086,19 (OP 68965494); Custeio Fundo Rescisório</t>
  </si>
  <si>
    <t>                                                                                                                                         *Referência: dezembro/2024 Ordem de Pagamento 2024.2850.184.00060.009........R$ 163.533,85 (OP 68965494); Dif. Custeio</t>
  </si>
  <si>
    <r>
      <rPr>
        <b/>
        <sz val="11"/>
        <color rgb="FF000000"/>
        <rFont val="Calibri"/>
        <charset val="1"/>
      </rPr>
      <t>  </t>
    </r>
  </si>
  <si>
    <t>Demonstrativo de investimento repassados no período de janeiro a dezembro/25</t>
  </si>
  <si>
    <t>MÊS/Ano Pagamento</t>
  </si>
  <si>
    <r>
      <rPr>
        <b/>
        <sz val="11"/>
        <color rgb="FF000000"/>
        <rFont val="Calibri"/>
        <charset val="1"/>
      </rPr>
      <t>Data de Pagamento</t>
    </r>
  </si>
  <si>
    <r>
      <rPr>
        <b/>
        <sz val="11"/>
        <color rgb="FF000000"/>
        <rFont val="Calibri"/>
        <charset val="1"/>
      </rPr>
      <t>Dot.Emp.Op</t>
    </r>
  </si>
  <si>
    <r>
      <rPr>
        <b/>
        <sz val="11"/>
        <color rgb="FF000000"/>
        <rFont val="Calibri"/>
        <charset val="1"/>
      </rPr>
      <t>Grupo</t>
    </r>
  </si>
  <si>
    <r>
      <rPr>
        <b/>
        <sz val="11"/>
        <color rgb="FF000000"/>
        <rFont val="Calibri"/>
        <charset val="1"/>
      </rPr>
      <t>Fonte</t>
    </r>
  </si>
  <si>
    <r>
      <rPr>
        <b/>
        <sz val="11"/>
        <color rgb="FF000000"/>
        <rFont val="Calibri"/>
        <charset val="1"/>
      </rPr>
      <t>Natureza</t>
    </r>
  </si>
  <si>
    <t>Observação</t>
  </si>
  <si>
    <r>
      <rPr>
        <b/>
        <sz val="11"/>
        <color rgb="FF000000"/>
        <rFont val="Calibri"/>
        <charset val="1"/>
      </rPr>
      <t>Valor Pago</t>
    </r>
  </si>
  <si>
    <t>202400010081230</t>
  </si>
  <si>
    <t>4.4.50.42.05</t>
  </si>
  <si>
    <r>
      <rPr>
        <sz val="11"/>
        <color rgb="FF000000"/>
        <rFont val="Calibri"/>
        <charset val="1"/>
      </rPr>
      <t xml:space="preserve">Aquisição de </t>
    </r>
    <r>
      <rPr>
        <b/>
        <sz val="11"/>
        <color rgb="FF000000"/>
        <rFont val="Calibri"/>
        <charset val="1"/>
      </rPr>
      <t>02 (duas) Centrífugas de roupas</t>
    </r>
  </si>
  <si>
    <t>202400010081231</t>
  </si>
  <si>
    <r>
      <rPr>
        <sz val="11"/>
        <color rgb="FF000000"/>
        <rFont val="Calibri"/>
        <charset val="1"/>
      </rPr>
      <t>Aquisição de</t>
    </r>
    <r>
      <rPr>
        <b/>
        <sz val="11"/>
        <color rgb="FF000000"/>
        <rFont val="Calibri"/>
        <charset val="1"/>
      </rPr>
      <t xml:space="preserve"> 02 (duas) Lavadoras de roupas.</t>
    </r>
  </si>
  <si>
    <t>202400010091074</t>
  </si>
  <si>
    <r>
      <rPr>
        <sz val="11"/>
        <color rgb="FF000000"/>
        <rFont val="Calibri"/>
        <charset val="1"/>
      </rPr>
      <t xml:space="preserve">Aquisição de </t>
    </r>
    <r>
      <rPr>
        <b/>
        <sz val="11"/>
        <color rgb="FF000000"/>
        <rFont val="Calibri"/>
        <charset val="1"/>
      </rPr>
      <t>01 (um) Microscópio Binocular Laboratorial.</t>
    </r>
  </si>
  <si>
    <t>202400010093646</t>
  </si>
  <si>
    <r>
      <rPr>
        <sz val="11"/>
        <color rgb="FF000000"/>
        <rFont val="Calibri"/>
        <charset val="1"/>
      </rPr>
      <t>13/032025</t>
    </r>
  </si>
  <si>
    <r>
      <rPr>
        <sz val="12"/>
        <color rgb="FF000000"/>
        <rFont val="Calibri"/>
        <charset val="1"/>
      </rPr>
      <t xml:space="preserve">Obra de </t>
    </r>
    <r>
      <rPr>
        <b/>
        <sz val="12"/>
        <color rgb="FF000000"/>
        <rFont val="Calibri"/>
        <charset val="1"/>
      </rPr>
      <t>fachada de identificação</t>
    </r>
    <r>
      <rPr>
        <sz val="12"/>
        <color rgb="FF000000"/>
        <rFont val="Calibri"/>
        <charset val="1"/>
      </rPr>
      <t xml:space="preserve"> da unidade do Hospital Estadual de Santa Helena de Goiás Dr. Albanir Faleiros Machado – HERSO.</t>
    </r>
  </si>
  <si>
    <t>202400010093604</t>
  </si>
  <si>
    <r>
      <rPr>
        <sz val="11"/>
        <color rgb="FF000000"/>
        <rFont val="Calibri"/>
        <charset val="1"/>
      </rPr>
      <t xml:space="preserve">Aquisição de </t>
    </r>
    <r>
      <rPr>
        <b/>
        <sz val="11"/>
        <color rgb="FF000000"/>
        <rFont val="Calibri"/>
        <charset val="1"/>
      </rPr>
      <t>61 (sessenta e um) Apoios Ergonômicos para Pés.</t>
    </r>
  </si>
  <si>
    <t>202400010083274</t>
  </si>
  <si>
    <r>
      <rPr>
        <sz val="11"/>
        <color rgb="FF000000"/>
        <rFont val="Calibri"/>
        <charset val="1"/>
      </rPr>
      <t xml:space="preserve">Aquisição de </t>
    </r>
    <r>
      <rPr>
        <b/>
        <sz val="11"/>
        <color rgb="FF000000"/>
        <rFont val="Calibri"/>
        <charset val="1"/>
      </rPr>
      <t>10 (dez) Mesas em L.</t>
    </r>
  </si>
  <si>
    <t>202400010083922</t>
  </si>
  <si>
    <r>
      <rPr>
        <sz val="11"/>
        <color rgb="FF000000"/>
        <rFont val="Calibri"/>
        <charset val="1"/>
      </rPr>
      <t>Aquisição de </t>
    </r>
    <r>
      <rPr>
        <b/>
        <sz val="11"/>
        <color rgb="FF000000"/>
        <rFont val="Calibri"/>
        <charset val="1"/>
      </rPr>
      <t>85 (oitenta e cinco) Cadeiras</t>
    </r>
    <r>
      <rPr>
        <sz val="11"/>
        <color rgb="FF000000"/>
        <rFont val="Calibri"/>
        <charset val="1"/>
      </rPr>
      <t xml:space="preserve"> com apoio de cotovelos.</t>
    </r>
  </si>
  <si>
    <t>202400010083276</t>
  </si>
  <si>
    <r>
      <rPr>
        <sz val="11"/>
        <color rgb="FF000000"/>
        <rFont val="Calibri"/>
        <charset val="1"/>
      </rPr>
      <t>Aquisição de</t>
    </r>
    <r>
      <rPr>
        <b/>
        <sz val="11"/>
        <color rgb="FF000000"/>
        <rFont val="Calibri"/>
        <charset val="1"/>
      </rPr>
      <t xml:space="preserve"> 20 (vinte) Mesas </t>
    </r>
    <r>
      <rPr>
        <sz val="11"/>
        <color rgb="FF000000"/>
        <rFont val="Calibri"/>
        <charset val="1"/>
      </rPr>
      <t>1,2 X 0,60 com 02 gavetas.</t>
    </r>
  </si>
  <si>
    <t>202400010080445</t>
  </si>
  <si>
    <r>
      <rPr>
        <sz val="11"/>
        <color rgb="FF000000"/>
        <rFont val="Calibri"/>
        <charset val="1"/>
      </rPr>
      <t>4.4.50.42.05</t>
    </r>
  </si>
  <si>
    <r>
      <rPr>
        <sz val="11"/>
        <color rgb="FF000000"/>
        <rFont val="Calibri"/>
        <charset val="1"/>
      </rPr>
      <t xml:space="preserve">Aquisição de </t>
    </r>
    <r>
      <rPr>
        <b/>
        <sz val="11"/>
        <color rgb="FF000000"/>
        <rFont val="Calibri"/>
        <charset val="1"/>
      </rPr>
      <t>03 (três) Mesas para Refeitório com 10 lugares</t>
    </r>
    <r>
      <rPr>
        <sz val="11"/>
        <color rgb="FF000000"/>
        <rFont val="Calibri"/>
        <charset val="1"/>
      </rPr>
      <t xml:space="preserve"> para o Hospital Estadual de Santa Helena de Goiás Dr. Albanir Faleiros Machado - HERSO.</t>
    </r>
  </si>
  <si>
    <t>202400010078440</t>
  </si>
  <si>
    <r>
      <rPr>
        <sz val="11"/>
        <color rgb="FF000000"/>
        <rFont val="Calibri"/>
        <charset val="1"/>
      </rPr>
      <t xml:space="preserve">Aquisição de </t>
    </r>
    <r>
      <rPr>
        <b/>
        <sz val="11"/>
        <color rgb="FF000000"/>
        <rFont val="Calibri"/>
        <charset val="1"/>
      </rPr>
      <t>01 Grupo de Gerador</t>
    </r>
    <r>
      <rPr>
        <sz val="11"/>
        <color rgb="FF000000"/>
        <rFont val="Calibri"/>
        <charset val="1"/>
      </rPr>
      <t xml:space="preserve"> para o Hospital Estadual de Santa Helena de Goiás Dr. Albanir Faleiros Machado - HERSO.</t>
    </r>
  </si>
  <si>
    <t>202400010082450</t>
  </si>
  <si>
    <r>
      <rPr>
        <sz val="11"/>
        <color rgb="FF000000"/>
        <rFont val="Calibri"/>
        <charset val="1"/>
      </rPr>
      <t>Aquisição de</t>
    </r>
    <r>
      <rPr>
        <b/>
        <sz val="11"/>
        <color rgb="FF000000"/>
        <rFont val="Calibri"/>
        <charset val="1"/>
      </rPr>
      <t xml:space="preserve"> 01 unidade de processador de legumes industrial</t>
    </r>
    <r>
      <rPr>
        <sz val="11"/>
        <color rgb="FF000000"/>
        <rFont val="Calibri"/>
        <charset val="1"/>
      </rPr>
      <t xml:space="preserve"> para o setor de nutrição de produção - refeitório do Hospital Estadual de Santa Helena de Goiás Dr. Albanir Faleiros Machado - HERSO.</t>
    </r>
  </si>
  <si>
    <t>20240001008122</t>
  </si>
  <si>
    <t>Aquisição de 02 (duas) Secadoras de Roupa Hospitalar, destinado ao Hospital Estadual de Santa Helena de Goiás Dr. Albanir Faleiros Machado-HERSO.</t>
  </si>
  <si>
    <r>
      <rPr>
        <sz val="11"/>
        <color rgb="FF000000"/>
        <rFont val="Calibri"/>
        <charset val="1"/>
      </rPr>
      <t>Total Geral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</si>
</sst>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176" formatCode="_-* #,##0.00_-;\-* #,##0.00_-;_-* \-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</numFmts>
  <fonts count="42">
    <font>
      <sz val="11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sz val="10"/>
      <color rgb="FF000000"/>
      <name val="Calibri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9.75"/>
      <color rgb="FF000000"/>
      <name val="Calibri"/>
      <charset val="1"/>
    </font>
    <font>
      <b/>
      <sz val="11"/>
      <color rgb="FF000000"/>
      <name val="Calibri"/>
      <charset val="1"/>
    </font>
    <font>
      <b/>
      <sz val="11"/>
      <color rgb="FFFFFFFF"/>
      <name val="Calibri"/>
      <charset val="1"/>
    </font>
    <font>
      <b/>
      <sz val="9.75"/>
      <color rgb="FF000000"/>
      <name val="Calibri"/>
      <charset val="1"/>
    </font>
    <font>
      <sz val="12"/>
      <color rgb="FF000000"/>
      <name val="Calibri"/>
      <charset val="1"/>
    </font>
    <font>
      <sz val="14"/>
      <color rgb="FF000000"/>
      <name val="Times New Roman"/>
      <charset val="1"/>
    </font>
    <font>
      <sz val="10"/>
      <name val="Calibri"/>
      <charset val="1"/>
    </font>
    <font>
      <sz val="9"/>
      <color rgb="FF000000"/>
      <name val="Calibri"/>
      <charset val="1"/>
    </font>
    <font>
      <sz val="11"/>
      <color rgb="FF000000"/>
      <name val="Calibri"/>
      <charset val="1"/>
      <scheme val="minor"/>
    </font>
    <font>
      <sz val="10"/>
      <color theme="0"/>
      <name val="Calibri"/>
      <charset val="1"/>
    </font>
    <font>
      <sz val="10"/>
      <color rgb="FF000000"/>
      <name val="Arial"/>
      <charset val="1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2"/>
      <color rgb="FF000000"/>
      <name val="Calibri"/>
      <charset val="1"/>
    </font>
    <font>
      <b/>
      <sz val="7"/>
      <name val="Arial"/>
      <charset val="134"/>
    </font>
    <font>
      <sz val="7"/>
      <name val="Arial"/>
      <charset val="134"/>
    </font>
    <font>
      <b/>
      <sz val="7.5"/>
      <name val="Arial"/>
      <charset val="0"/>
    </font>
    <font>
      <sz val="7.5"/>
      <name val="Arial"/>
      <charset val="0"/>
    </font>
  </fonts>
  <fills count="41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127622"/>
        <bgColor indexed="64"/>
      </patternFill>
    </fill>
    <fill>
      <patternFill patternType="solid">
        <fgColor rgb="FFAFD095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rgb="FF000000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0" fillId="0" borderId="0" applyBorder="0" applyProtection="0"/>
    <xf numFmtId="177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9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0" borderId="4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7" applyNumberFormat="0" applyFill="0" applyAlignment="0" applyProtection="0">
      <alignment vertical="center"/>
    </xf>
    <xf numFmtId="0" fontId="24" fillId="0" borderId="47" applyNumberFormat="0" applyFill="0" applyAlignment="0" applyProtection="0">
      <alignment vertical="center"/>
    </xf>
    <xf numFmtId="0" fontId="25" fillId="0" borderId="4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1" borderId="49" applyNumberFormat="0" applyAlignment="0" applyProtection="0">
      <alignment vertical="center"/>
    </xf>
    <xf numFmtId="0" fontId="27" fillId="12" borderId="50" applyNumberFormat="0" applyAlignment="0" applyProtection="0">
      <alignment vertical="center"/>
    </xf>
    <xf numFmtId="0" fontId="28" fillId="12" borderId="49" applyNumberFormat="0" applyAlignment="0" applyProtection="0">
      <alignment vertical="center"/>
    </xf>
    <xf numFmtId="0" fontId="29" fillId="13" borderId="51" applyNumberFormat="0" applyAlignment="0" applyProtection="0">
      <alignment vertical="center"/>
    </xf>
    <xf numFmtId="0" fontId="30" fillId="0" borderId="52" applyNumberFormat="0" applyFill="0" applyAlignment="0" applyProtection="0">
      <alignment vertical="center"/>
    </xf>
    <xf numFmtId="0" fontId="31" fillId="0" borderId="53" applyNumberFormat="0" applyFill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176" fontId="0" fillId="0" borderId="0" applyBorder="0" applyProtection="0"/>
  </cellStyleXfs>
  <cellXfs count="12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17" fontId="3" fillId="0" borderId="11" xfId="0" applyNumberFormat="1" applyFont="1" applyBorder="1" applyAlignment="1">
      <alignment horizontal="center" vertical="center" wrapText="1"/>
    </xf>
    <xf numFmtId="4" fontId="0" fillId="0" borderId="11" xfId="0" applyNumberFormat="1" applyBorder="1"/>
    <xf numFmtId="4" fontId="0" fillId="0" borderId="12" xfId="0" applyNumberFormat="1" applyBorder="1" applyAlignment="1">
      <alignment horizontal="right" vertical="center" wrapText="1"/>
    </xf>
    <xf numFmtId="176" fontId="3" fillId="0" borderId="13" xfId="0" applyNumberFormat="1" applyFont="1" applyBorder="1" applyAlignment="1">
      <alignment horizontal="center" vertical="center" wrapText="1"/>
    </xf>
    <xf numFmtId="176" fontId="3" fillId="0" borderId="14" xfId="0" applyNumberFormat="1" applyFont="1" applyBorder="1" applyAlignment="1">
      <alignment horizontal="center" vertical="center" wrapText="1"/>
    </xf>
    <xf numFmtId="4" fontId="6" fillId="0" borderId="11" xfId="0" applyNumberFormat="1" applyFont="1" applyBorder="1"/>
    <xf numFmtId="4" fontId="7" fillId="0" borderId="11" xfId="0" applyNumberFormat="1" applyFont="1" applyBorder="1"/>
    <xf numFmtId="4" fontId="0" fillId="0" borderId="0" xfId="0" applyNumberFormat="1"/>
    <xf numFmtId="176" fontId="3" fillId="0" borderId="11" xfId="0" applyNumberFormat="1" applyFont="1" applyBorder="1" applyAlignment="1">
      <alignment horizontal="center" wrapText="1"/>
    </xf>
    <xf numFmtId="176" fontId="3" fillId="0" borderId="15" xfId="0" applyNumberFormat="1" applyFont="1" applyBorder="1" applyAlignment="1">
      <alignment horizontal="center" vertical="center" wrapText="1"/>
    </xf>
    <xf numFmtId="0" fontId="3" fillId="4" borderId="11" xfId="0" applyFont="1" applyFill="1" applyBorder="1" applyAlignment="1">
      <alignment vertical="center" wrapText="1"/>
    </xf>
    <xf numFmtId="176" fontId="5" fillId="4" borderId="16" xfId="0" applyNumberFormat="1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76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0" fillId="0" borderId="19" xfId="0" applyBorder="1" applyAlignment="1">
      <alignment vertical="center" wrapText="1"/>
    </xf>
    <xf numFmtId="4" fontId="0" fillId="0" borderId="20" xfId="0" applyNumberFormat="1" applyBorder="1"/>
    <xf numFmtId="0" fontId="0" fillId="0" borderId="18" xfId="0" applyBorder="1" applyAlignment="1">
      <alignment horizontal="center" vertical="center" wrapText="1"/>
    </xf>
    <xf numFmtId="0" fontId="0" fillId="0" borderId="18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7" fillId="7" borderId="18" xfId="0" applyFont="1" applyFill="1" applyBorder="1" applyAlignment="1">
      <alignment vertical="center" wrapText="1"/>
    </xf>
    <xf numFmtId="4" fontId="7" fillId="7" borderId="18" xfId="0" applyNumberFormat="1" applyFont="1" applyFill="1" applyBorder="1" applyAlignment="1">
      <alignment horizontal="right" vertical="center" wrapText="1"/>
    </xf>
    <xf numFmtId="0" fontId="0" fillId="7" borderId="18" xfId="0" applyFill="1" applyBorder="1"/>
    <xf numFmtId="0" fontId="3" fillId="0" borderId="0" xfId="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22" xfId="0" applyFont="1" applyBorder="1" applyAlignment="1">
      <alignment horizontal="left" vertical="center" wrapText="1"/>
    </xf>
    <xf numFmtId="0" fontId="9" fillId="0" borderId="23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5" fillId="0" borderId="24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9" fillId="0" borderId="27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9" fillId="0" borderId="29" xfId="0" applyFont="1" applyBorder="1" applyAlignment="1">
      <alignment horizontal="left" vertical="center" wrapText="1"/>
    </xf>
    <xf numFmtId="0" fontId="7" fillId="8" borderId="23" xfId="0" applyFont="1" applyFill="1" applyBorder="1" applyAlignment="1">
      <alignment horizontal="center" vertical="center" wrapText="1"/>
    </xf>
    <xf numFmtId="0" fontId="0" fillId="8" borderId="0" xfId="0" applyFill="1"/>
    <xf numFmtId="0" fontId="7" fillId="8" borderId="12" xfId="0" applyFont="1" applyFill="1" applyBorder="1" applyAlignment="1">
      <alignment horizontal="center" vertical="center" wrapText="1"/>
    </xf>
    <xf numFmtId="0" fontId="7" fillId="8" borderId="30" xfId="0" applyFont="1" applyFill="1" applyBorder="1" applyAlignment="1">
      <alignment horizontal="center" vertical="center" wrapText="1"/>
    </xf>
    <xf numFmtId="0" fontId="0" fillId="9" borderId="31" xfId="0" applyFill="1" applyBorder="1" applyAlignment="1">
      <alignment horizontal="center" vertical="center"/>
    </xf>
    <xf numFmtId="17" fontId="0" fillId="0" borderId="31" xfId="0" applyNumberFormat="1" applyBorder="1" applyAlignment="1">
      <alignment horizontal="center" vertical="center"/>
    </xf>
    <xf numFmtId="58" fontId="0" fillId="0" borderId="31" xfId="0" applyNumberFormat="1" applyBorder="1" applyAlignment="1">
      <alignment horizontal="center" vertical="center" wrapText="1"/>
    </xf>
    <xf numFmtId="3" fontId="0" fillId="9" borderId="31" xfId="0" applyNumberFormat="1" applyFill="1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0" fillId="9" borderId="31" xfId="0" applyFill="1" applyBorder="1" applyAlignment="1">
      <alignment horizontal="center"/>
    </xf>
    <xf numFmtId="0" fontId="0" fillId="0" borderId="33" xfId="0" applyBorder="1" applyAlignment="1">
      <alignment horizontal="left"/>
    </xf>
    <xf numFmtId="0" fontId="0" fillId="9" borderId="34" xfId="0" applyFill="1" applyBorder="1" applyAlignment="1">
      <alignment horizontal="center"/>
    </xf>
    <xf numFmtId="0" fontId="0" fillId="0" borderId="35" xfId="0" applyFont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31" xfId="0" applyFont="1" applyBorder="1" applyAlignment="1">
      <alignment horizontal="left" vertical="center" wrapText="1"/>
    </xf>
    <xf numFmtId="0" fontId="0" fillId="0" borderId="31" xfId="0" applyBorder="1" applyAlignment="1">
      <alignment horizontal="center" vertical="center" wrapText="1"/>
    </xf>
    <xf numFmtId="0" fontId="10" fillId="0" borderId="33" xfId="0" applyFont="1" applyBorder="1" applyAlignment="1">
      <alignment horizontal="left" vertical="center" wrapText="1"/>
    </xf>
    <xf numFmtId="0" fontId="0" fillId="0" borderId="36" xfId="0" applyFont="1" applyBorder="1" applyAlignment="1">
      <alignment horizontal="left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176" fontId="0" fillId="0" borderId="39" xfId="1" applyNumberFormat="1" applyBorder="1"/>
    <xf numFmtId="0" fontId="6" fillId="0" borderId="11" xfId="0" applyFont="1" applyBorder="1" applyAlignment="1">
      <alignment horizontal="center"/>
    </xf>
    <xf numFmtId="4" fontId="0" fillId="0" borderId="40" xfId="0" applyNumberFormat="1" applyBorder="1" applyAlignment="1">
      <alignment horizontal="right" vertical="center" wrapText="1"/>
    </xf>
    <xf numFmtId="0" fontId="11" fillId="0" borderId="41" xfId="0" applyFont="1" applyBorder="1" applyAlignment="1">
      <alignment horizontal="right" vertical="center" wrapText="1"/>
    </xf>
    <xf numFmtId="176" fontId="12" fillId="0" borderId="38" xfId="0" applyNumberFormat="1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58" fontId="6" fillId="0" borderId="11" xfId="0" applyNumberFormat="1" applyFont="1" applyBorder="1" applyAlignment="1">
      <alignment horizontal="center"/>
    </xf>
    <xf numFmtId="0" fontId="11" fillId="0" borderId="31" xfId="0" applyFont="1" applyBorder="1" applyAlignment="1">
      <alignment horizontal="right" vertical="center" wrapText="1"/>
    </xf>
    <xf numFmtId="4" fontId="0" fillId="0" borderId="42" xfId="0" applyNumberFormat="1" applyBorder="1" applyAlignment="1">
      <alignment horizontal="right" vertical="center" wrapText="1"/>
    </xf>
    <xf numFmtId="17" fontId="13" fillId="0" borderId="11" xfId="0" applyNumberFormat="1" applyFont="1" applyBorder="1" applyAlignment="1">
      <alignment horizontal="center"/>
    </xf>
    <xf numFmtId="0" fontId="3" fillId="0" borderId="29" xfId="0" applyFont="1" applyBorder="1" applyAlignment="1">
      <alignment horizontal="center" vertical="center" wrapText="1"/>
    </xf>
    <xf numFmtId="4" fontId="0" fillId="0" borderId="11" xfId="0" applyNumberFormat="1" applyBorder="1"/>
    <xf numFmtId="17" fontId="13" fillId="0" borderId="43" xfId="0" applyNumberFormat="1" applyFont="1" applyBorder="1" applyAlignment="1">
      <alignment horizontal="center"/>
    </xf>
    <xf numFmtId="4" fontId="14" fillId="0" borderId="31" xfId="0" applyNumberFormat="1" applyFont="1" applyBorder="1" applyAlignment="1">
      <alignment horizontal="right" vertical="center" wrapText="1"/>
    </xf>
    <xf numFmtId="4" fontId="0" fillId="0" borderId="39" xfId="0" applyNumberFormat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17" fontId="0" fillId="0" borderId="18" xfId="0" applyNumberFormat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9" fillId="0" borderId="44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9" fillId="0" borderId="34" xfId="0" applyFont="1" applyBorder="1" applyAlignment="1">
      <alignment horizontal="left" vertical="center" wrapText="1"/>
    </xf>
    <xf numFmtId="0" fontId="9" fillId="0" borderId="43" xfId="0" applyFont="1" applyBorder="1" applyAlignment="1">
      <alignment horizontal="left" vertical="center" wrapText="1"/>
    </xf>
    <xf numFmtId="0" fontId="9" fillId="0" borderId="4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7" fillId="8" borderId="44" xfId="0" applyFont="1" applyFill="1" applyBorder="1" applyAlignment="1">
      <alignment horizontal="center" vertical="center" wrapText="1"/>
    </xf>
    <xf numFmtId="0" fontId="0" fillId="8" borderId="34" xfId="0" applyFill="1" applyBorder="1"/>
    <xf numFmtId="0" fontId="7" fillId="8" borderId="31" xfId="0" applyFont="1" applyFill="1" applyBorder="1" applyAlignment="1">
      <alignment horizontal="center" vertical="center" wrapText="1"/>
    </xf>
    <xf numFmtId="4" fontId="0" fillId="9" borderId="0" xfId="0" applyNumberFormat="1" applyFill="1" applyAlignment="1">
      <alignment horizontal="center" vertical="center"/>
    </xf>
    <xf numFmtId="4" fontId="0" fillId="9" borderId="31" xfId="0" applyNumberFormat="1" applyFill="1" applyBorder="1" applyAlignment="1">
      <alignment horizontal="center" vertical="center"/>
    </xf>
    <xf numFmtId="0" fontId="16" fillId="0" borderId="0" xfId="0" applyFont="1" applyAlignment="1">
      <alignment wrapText="1"/>
    </xf>
    <xf numFmtId="0" fontId="1" fillId="0" borderId="0" xfId="0" applyFont="1" applyAlignment="1">
      <alignment horizontal="center" vertical="center"/>
    </xf>
    <xf numFmtId="4" fontId="0" fillId="0" borderId="11" xfId="0" applyNumberFormat="1" applyBorder="1" applyAlignment="1">
      <alignment horizontal="center"/>
    </xf>
    <xf numFmtId="0" fontId="12" fillId="0" borderId="15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9" borderId="34" xfId="0" applyFill="1" applyBorder="1" applyAlignment="1">
      <alignment horizontal="center" vertical="center"/>
    </xf>
    <xf numFmtId="0" fontId="0" fillId="0" borderId="35" xfId="0" applyFont="1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31" xfId="0" applyBorder="1" applyAlignment="1">
      <alignment horizontal="left" wrapText="1"/>
    </xf>
    <xf numFmtId="0" fontId="0" fillId="8" borderId="31" xfId="0" applyFill="1" applyBorder="1" applyAlignment="1">
      <alignment horizontal="center" vertical="center"/>
    </xf>
    <xf numFmtId="0" fontId="16" fillId="0" borderId="0" xfId="0" applyFont="1" applyAlignment="1">
      <alignment horizontal="center" wrapText="1"/>
    </xf>
    <xf numFmtId="4" fontId="16" fillId="0" borderId="0" xfId="0" applyNumberFormat="1" applyFont="1" applyAlignment="1">
      <alignment horizontal="center" vertical="center" wrapText="1"/>
    </xf>
    <xf numFmtId="4" fontId="7" fillId="8" borderId="3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0" fillId="0" borderId="18" xfId="0" applyBorder="1" applyAlignment="1" quotePrefix="1">
      <alignment horizontal="center" vertical="center" wrapText="1"/>
    </xf>
    <xf numFmtId="0" fontId="0" fillId="9" borderId="31" xfId="0" applyFill="1" applyBorder="1" applyAlignment="1" quotePrefix="1">
      <alignment horizontal="center" vertical="center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sei.go.gov.br/sei/controlador.php?acao=protocolo_visualizar&amp;id_protocolo=71998047&amp;id_procedimento_atual=62559937&amp;infra_sistema=100000100&amp;infra_unidade_atual=19837&amp;infra_hash=f4f02fcc7ebc3498699cdb166a2bdb1ec122bc9d0cd679c8219189900b8830d9ae99f1d85b82a0ccbb247d29edb2f2be077ec27da583032af14b17b01504e53a1f6df5d7208ad7c3be3386b6a0ffa5a0c7ccf5da73f4790abfa9ec3347108663" TargetMode="External"/><Relationship Id="rId3" Type="http://schemas.openxmlformats.org/officeDocument/2006/relationships/hyperlink" Target="https://sei.go.gov.br/sei/controlador.php?acao=protocolo_visualizar&amp;id_protocolo=74394490&amp;id_procedimento_atual=62559937&amp;infra_sistema=100000100&amp;infra_unidade_atual=19837&amp;infra_hash=29f2fbf5b627d32e5d80cf660bee80d054ea7d341d55165388c19d23dd1325e4ae99f1d85b82a0ccbb247d29edb2f2be077ec27da583032af14b17b01504e53a1f6df5d7208ad7c3be3386b6a0ffa5a0c7ccf5da73f4790abfa9ec3347108663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76"/>
  <sheetViews>
    <sheetView tabSelected="1" topLeftCell="A30" workbookViewId="0">
      <selection activeCell="A46" sqref="A46:O46"/>
    </sheetView>
  </sheetViews>
  <sheetFormatPr defaultColWidth="8.71428571428571" defaultRowHeight="15"/>
  <cols>
    <col min="1" max="1" width="20.2857142857143" customWidth="1"/>
    <col min="2" max="2" width="14.2857142857143" customWidth="1"/>
    <col min="3" max="3" width="16.2857142857143" style="2" customWidth="1"/>
    <col min="4" max="4" width="30.5714285714286" customWidth="1"/>
    <col min="5" max="7" width="16.2857142857143" customWidth="1"/>
    <col min="8" max="8" width="49.2857142857143" customWidth="1"/>
    <col min="9" max="10" width="16.2857142857143" customWidth="1"/>
    <col min="11" max="11" width="18.2857142857143" style="1" customWidth="1"/>
    <col min="12" max="22" width="16.2857142857143" customWidth="1"/>
    <col min="23" max="23" width="15.8571428571429" style="3" customWidth="1"/>
    <col min="24" max="24" width="14.2857142857143" style="3" customWidth="1"/>
  </cols>
  <sheetData>
    <row r="1" ht="36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Height="1" spans="1:22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9"/>
      <c r="P2" s="9"/>
      <c r="Q2" s="9"/>
      <c r="R2" s="9"/>
      <c r="S2" s="9"/>
      <c r="T2" s="9"/>
      <c r="U2" s="9"/>
      <c r="V2" s="9"/>
    </row>
    <row r="3" customHeight="1" spans="1:22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customHeight="1" spans="1:2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9"/>
      <c r="P4" s="9"/>
      <c r="Q4" s="9"/>
      <c r="R4" s="9"/>
      <c r="S4" s="9"/>
      <c r="T4" s="9"/>
      <c r="U4" s="9"/>
      <c r="V4" s="9"/>
    </row>
    <row r="5" ht="18" customHeight="1" spans="1:22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ht="16.5" customHeight="1" spans="1:22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9"/>
      <c r="P6" s="9"/>
      <c r="Q6" s="9"/>
      <c r="R6" s="9"/>
      <c r="S6" s="9"/>
      <c r="T6" s="9"/>
      <c r="U6" s="9"/>
      <c r="V6" s="9"/>
    </row>
    <row r="7" ht="16.5" customHeight="1" spans="1:2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</row>
    <row r="8" ht="16.5" customHeight="1" spans="1:22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ht="15.75" customHeight="1" spans="1:22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9"/>
      <c r="P9" s="9"/>
      <c r="Q9" s="9"/>
      <c r="R9" s="9"/>
      <c r="S9" s="9"/>
      <c r="T9" s="9"/>
      <c r="U9" s="9"/>
      <c r="V9" s="9"/>
    </row>
    <row r="10" ht="15.75" customHeight="1" spans="1:2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</row>
    <row r="11" ht="18.75" customHeight="1" spans="1:22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ht="16.5" customHeight="1" spans="1:2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9"/>
      <c r="P12" s="9"/>
      <c r="Q12" s="9"/>
      <c r="R12" s="9"/>
      <c r="S12" s="9"/>
      <c r="T12" s="9"/>
      <c r="U12" s="9"/>
      <c r="V12" s="9"/>
    </row>
    <row r="13" ht="16.5" customHeight="1" spans="1:22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ht="32.25" customHeight="1" spans="1:22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ht="15.75" spans="1:2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ht="15.75" customHeight="1" spans="1:22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ht="26.25" customHeight="1" spans="1:22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ht="15.75" customHeight="1" spans="1:22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s="1" customFormat="1" ht="15.75" customHeight="1" spans="1:24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13"/>
      <c r="X19" s="113"/>
    </row>
    <row r="20" s="1" customFormat="1" ht="81" customHeight="1" spans="1:24">
      <c r="A20" s="13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78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78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113"/>
      <c r="X20" s="113"/>
    </row>
    <row r="21" s="1" customFormat="1" ht="37.5" customHeight="1" spans="1:24">
      <c r="A21" s="13"/>
      <c r="B21" s="16"/>
      <c r="C21" s="17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28</v>
      </c>
      <c r="K21" s="19" t="s">
        <v>29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30</v>
      </c>
      <c r="V21" s="17"/>
      <c r="W21" s="113"/>
      <c r="X21" s="113"/>
    </row>
    <row r="22" s="1" customFormat="1" ht="19.5" spans="1:24">
      <c r="A22" s="20">
        <v>45658</v>
      </c>
      <c r="B22" s="21">
        <v>8010256.01</v>
      </c>
      <c r="C22" s="22">
        <v>6097982.84</v>
      </c>
      <c r="D22" s="21">
        <v>39819025.68</v>
      </c>
      <c r="E22" s="23"/>
      <c r="F22" s="24"/>
      <c r="G22" s="25">
        <v>11595965.68</v>
      </c>
      <c r="H22" s="23"/>
      <c r="I22" s="79"/>
      <c r="J22" s="80">
        <v>72730.74</v>
      </c>
      <c r="K22" s="81" t="s">
        <v>31</v>
      </c>
      <c r="L22" s="82">
        <v>5747982.84</v>
      </c>
      <c r="M22" s="83"/>
      <c r="N22" s="84"/>
      <c r="O22" s="85"/>
      <c r="P22" s="85"/>
      <c r="Q22" s="85"/>
      <c r="R22" s="114">
        <v>176620.04</v>
      </c>
      <c r="S22" s="115"/>
      <c r="T22" s="85"/>
      <c r="U22" s="85"/>
      <c r="V22" s="24">
        <f>SUM(L22,M22,R22,S22,)</f>
        <v>5924602.88</v>
      </c>
      <c r="W22" s="116">
        <f t="shared" ref="W22:W24" si="0">SUM(D22:F22)</f>
        <v>39819025.68</v>
      </c>
      <c r="X22" s="116">
        <f t="shared" ref="X22:X24" si="1">SUM(G22:I22)</f>
        <v>11595965.68</v>
      </c>
    </row>
    <row r="23" s="1" customFormat="1" ht="19.5" spans="1:24">
      <c r="A23" s="20">
        <v>45689</v>
      </c>
      <c r="B23" s="21">
        <v>8010256.01</v>
      </c>
      <c r="C23" s="22">
        <v>6097982.84</v>
      </c>
      <c r="D23" s="26"/>
      <c r="E23" s="23"/>
      <c r="F23" s="24"/>
      <c r="G23" s="21">
        <v>5897982.84</v>
      </c>
      <c r="H23" s="23"/>
      <c r="I23" s="79"/>
      <c r="J23" s="21">
        <v>250000</v>
      </c>
      <c r="K23" s="86" t="s">
        <v>32</v>
      </c>
      <c r="L23" s="21">
        <v>5847982.84</v>
      </c>
      <c r="M23" s="87"/>
      <c r="N23" s="84"/>
      <c r="O23" s="85"/>
      <c r="P23" s="85"/>
      <c r="Q23" s="85"/>
      <c r="R23" s="26"/>
      <c r="S23" s="115"/>
      <c r="T23" s="85"/>
      <c r="U23" s="85"/>
      <c r="V23" s="21">
        <v>5847982.84</v>
      </c>
      <c r="W23" s="116">
        <f t="shared" si="0"/>
        <v>0</v>
      </c>
      <c r="X23" s="116">
        <f t="shared" si="1"/>
        <v>5897982.84</v>
      </c>
    </row>
    <row r="24" s="1" customFormat="1" ht="19.5" spans="1:24">
      <c r="A24" s="20">
        <v>45689</v>
      </c>
      <c r="B24" s="21"/>
      <c r="C24" s="22"/>
      <c r="D24" s="26"/>
      <c r="E24" s="23"/>
      <c r="F24" s="24"/>
      <c r="G24" s="21"/>
      <c r="H24" s="23"/>
      <c r="I24" s="79"/>
      <c r="J24" s="88"/>
      <c r="K24" s="89" t="s">
        <v>33</v>
      </c>
      <c r="L24" s="21">
        <v>5897982.84</v>
      </c>
      <c r="M24" s="87"/>
      <c r="N24" s="84"/>
      <c r="O24" s="85"/>
      <c r="P24" s="85"/>
      <c r="Q24" s="85"/>
      <c r="R24" s="26"/>
      <c r="S24" s="115"/>
      <c r="T24" s="85"/>
      <c r="U24" s="85"/>
      <c r="V24" s="21">
        <v>5897982.84</v>
      </c>
      <c r="W24" s="116">
        <f t="shared" si="0"/>
        <v>0</v>
      </c>
      <c r="X24" s="116">
        <f t="shared" si="1"/>
        <v>0</v>
      </c>
    </row>
    <row r="25" s="1" customFormat="1" ht="15.75" spans="1:24">
      <c r="A25" s="20">
        <v>45717</v>
      </c>
      <c r="B25" s="21">
        <v>8010256.01</v>
      </c>
      <c r="C25" s="22">
        <v>6097982.84</v>
      </c>
      <c r="D25" s="26"/>
      <c r="E25" s="21">
        <v>490708.97</v>
      </c>
      <c r="F25" s="23"/>
      <c r="G25" s="27">
        <v>6175252.1</v>
      </c>
      <c r="H25" s="28">
        <v>490708.97</v>
      </c>
      <c r="I25" s="90"/>
      <c r="J25" s="91">
        <v>200000</v>
      </c>
      <c r="K25" s="92">
        <v>45717</v>
      </c>
      <c r="L25" s="21"/>
      <c r="M25" s="93">
        <v>490708.97</v>
      </c>
      <c r="N25" s="84"/>
      <c r="O25" s="85"/>
      <c r="P25" s="85"/>
      <c r="Q25" s="85"/>
      <c r="R25" s="26"/>
      <c r="S25" s="115"/>
      <c r="T25" s="85"/>
      <c r="U25" s="85"/>
      <c r="V25" s="93">
        <v>490708.97</v>
      </c>
      <c r="W25" s="116"/>
      <c r="X25" s="116"/>
    </row>
    <row r="26" s="1" customFormat="1" ht="19.5" spans="1:24">
      <c r="A26" s="20">
        <v>45717</v>
      </c>
      <c r="B26" s="21"/>
      <c r="C26" s="22"/>
      <c r="D26" s="26"/>
      <c r="E26" s="29"/>
      <c r="F26" s="24"/>
      <c r="G26" s="21"/>
      <c r="H26" s="29"/>
      <c r="I26" s="79"/>
      <c r="J26" s="94"/>
      <c r="K26" s="89" t="s">
        <v>34</v>
      </c>
      <c r="L26" s="21">
        <v>277269.26</v>
      </c>
      <c r="M26" s="87"/>
      <c r="N26" s="84"/>
      <c r="O26" s="85"/>
      <c r="P26" s="85"/>
      <c r="Q26" s="85"/>
      <c r="R26" s="26"/>
      <c r="S26" s="115"/>
      <c r="T26" s="85"/>
      <c r="U26" s="85"/>
      <c r="V26" s="21">
        <v>277269.26</v>
      </c>
      <c r="W26" s="116"/>
      <c r="X26" s="116"/>
    </row>
    <row r="27" s="1" customFormat="1" ht="19.5" spans="1:24">
      <c r="A27" s="20">
        <v>45717</v>
      </c>
      <c r="B27" s="21"/>
      <c r="C27" s="22"/>
      <c r="D27" s="26"/>
      <c r="E27" s="23"/>
      <c r="F27" s="24"/>
      <c r="G27" s="21"/>
      <c r="H27" s="23"/>
      <c r="I27" s="79"/>
      <c r="J27" s="94"/>
      <c r="K27" s="89" t="s">
        <v>35</v>
      </c>
      <c r="L27" s="21">
        <v>5897982.84</v>
      </c>
      <c r="M27" s="87"/>
      <c r="N27" s="84"/>
      <c r="O27" s="85"/>
      <c r="P27" s="85"/>
      <c r="Q27" s="85"/>
      <c r="R27" s="26"/>
      <c r="S27" s="115"/>
      <c r="T27" s="85"/>
      <c r="U27" s="85"/>
      <c r="V27" s="21">
        <v>5897982.84</v>
      </c>
      <c r="W27" s="116"/>
      <c r="X27" s="116"/>
    </row>
    <row r="28" spans="1:24">
      <c r="A28" s="30" t="s">
        <v>36</v>
      </c>
      <c r="B28" s="31">
        <f>SUM(B22:B27)</f>
        <v>24030768.03</v>
      </c>
      <c r="C28" s="31">
        <f>SUM(C22:C27)</f>
        <v>18293948.52</v>
      </c>
      <c r="D28" s="31">
        <f>SUM(D22:D27)</f>
        <v>39819025.68</v>
      </c>
      <c r="E28" s="31">
        <f>SUM(E22:E27)</f>
        <v>490708.97</v>
      </c>
      <c r="F28" s="31">
        <f t="shared" ref="F28:U28" si="2">SUM(F22:F22)</f>
        <v>0</v>
      </c>
      <c r="G28" s="31">
        <f>SUM(G22:G27)</f>
        <v>23669200.62</v>
      </c>
      <c r="H28" s="31">
        <f>SUM(H22:H27)</f>
        <v>490708.97</v>
      </c>
      <c r="I28" s="31">
        <f t="shared" si="2"/>
        <v>0</v>
      </c>
      <c r="J28" s="31">
        <f>SUM(J22:J27)</f>
        <v>522730.74</v>
      </c>
      <c r="K28" s="31"/>
      <c r="L28" s="31">
        <f>SUM(L22:L27)</f>
        <v>23669200.62</v>
      </c>
      <c r="M28" s="31">
        <f>SUM(M22:M27)</f>
        <v>490708.97</v>
      </c>
      <c r="N28" s="31">
        <f t="shared" si="2"/>
        <v>0</v>
      </c>
      <c r="O28" s="31">
        <f t="shared" si="2"/>
        <v>0</v>
      </c>
      <c r="P28" s="31">
        <f t="shared" si="2"/>
        <v>0</v>
      </c>
      <c r="Q28" s="31">
        <f t="shared" si="2"/>
        <v>0</v>
      </c>
      <c r="R28" s="31">
        <f>SUM(R22:R27)</f>
        <v>176620.04</v>
      </c>
      <c r="S28" s="31">
        <f t="shared" si="2"/>
        <v>0</v>
      </c>
      <c r="T28" s="31">
        <f t="shared" si="2"/>
        <v>0</v>
      </c>
      <c r="U28" s="31">
        <f t="shared" si="2"/>
        <v>0</v>
      </c>
      <c r="V28" s="31">
        <f>SUM(V22:V27)</f>
        <v>24336529.63</v>
      </c>
      <c r="W28" s="116">
        <f>SUM(D28:F28)</f>
        <v>40309734.65</v>
      </c>
      <c r="X28" s="116">
        <f>SUM(G28:I28)</f>
        <v>24159909.59</v>
      </c>
    </row>
    <row r="29" spans="1:22">
      <c r="A29" s="32"/>
      <c r="B29" s="32"/>
      <c r="C29" s="33"/>
      <c r="D29" s="32"/>
      <c r="E29" s="32"/>
      <c r="F29" s="34"/>
      <c r="G29" s="32"/>
      <c r="H29" s="32"/>
      <c r="I29" s="32"/>
      <c r="J29" s="32"/>
      <c r="K29" s="95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</row>
    <row r="30" ht="41.25" customHeight="1" spans="1:22">
      <c r="A30" s="35" t="s">
        <v>37</v>
      </c>
      <c r="B30" s="35"/>
      <c r="C30" s="35"/>
      <c r="D30" s="35"/>
      <c r="E30" s="35"/>
      <c r="F30" s="32"/>
      <c r="G30" s="34"/>
      <c r="H30" s="32"/>
      <c r="I30" s="32"/>
      <c r="J30" s="32"/>
      <c r="K30" s="95"/>
      <c r="L30" s="32"/>
      <c r="M30" s="96"/>
      <c r="N30" s="32"/>
      <c r="O30" s="32"/>
      <c r="P30" s="32"/>
      <c r="Q30" s="32"/>
      <c r="R30" s="32"/>
      <c r="S30" s="32"/>
      <c r="T30" s="32"/>
      <c r="U30" s="32"/>
      <c r="V30" s="32"/>
    </row>
    <row r="31" customHeight="1" spans="1:22">
      <c r="A31" s="36" t="s">
        <v>38</v>
      </c>
      <c r="B31" s="36"/>
      <c r="C31" s="36"/>
      <c r="D31" s="36"/>
      <c r="E31" s="36"/>
      <c r="F31" s="32"/>
      <c r="G31" s="32"/>
      <c r="H31" s="32"/>
      <c r="I31" s="32"/>
      <c r="J31" s="32"/>
      <c r="K31" s="95"/>
      <c r="L31" s="32"/>
      <c r="M31" s="96"/>
      <c r="N31" s="32"/>
      <c r="O31" s="32"/>
      <c r="P31" s="32"/>
      <c r="Q31" s="32"/>
      <c r="R31" s="32"/>
      <c r="S31" s="32"/>
      <c r="T31" s="32"/>
      <c r="U31" s="32"/>
      <c r="V31" s="32"/>
    </row>
    <row r="32" ht="33" customHeight="1" spans="1:22">
      <c r="A32" s="37" t="s">
        <v>39</v>
      </c>
      <c r="B32" s="37"/>
      <c r="C32" s="37"/>
      <c r="D32" s="37"/>
      <c r="E32" s="37"/>
      <c r="F32" s="32"/>
      <c r="G32" s="32"/>
      <c r="H32" s="32"/>
      <c r="I32" s="32"/>
      <c r="J32" s="32"/>
      <c r="K32" s="95"/>
      <c r="L32" s="32"/>
      <c r="M32" s="96"/>
      <c r="N32" s="32"/>
      <c r="O32" s="32"/>
      <c r="P32" s="32"/>
      <c r="Q32" s="32"/>
      <c r="R32" s="32"/>
      <c r="S32" s="32"/>
      <c r="T32" s="32"/>
      <c r="U32" s="32"/>
      <c r="V32" s="32"/>
    </row>
    <row r="33" customHeight="1" spans="1:22">
      <c r="A33" s="37" t="s">
        <v>40</v>
      </c>
      <c r="B33" s="37"/>
      <c r="C33" s="37"/>
      <c r="D33" s="37"/>
      <c r="E33" s="37"/>
      <c r="F33" s="32"/>
      <c r="G33" s="32"/>
      <c r="H33" s="32"/>
      <c r="I33" s="32"/>
      <c r="J33" s="32"/>
      <c r="K33" s="95"/>
      <c r="L33" s="32"/>
      <c r="M33" s="96"/>
      <c r="N33" s="32"/>
      <c r="O33" s="32"/>
      <c r="P33" s="32"/>
      <c r="Q33" s="32"/>
      <c r="R33" s="32"/>
      <c r="S33" s="32"/>
      <c r="T33" s="32"/>
      <c r="U33" s="32"/>
      <c r="V33" s="32"/>
    </row>
    <row r="34" customHeight="1" spans="1:22">
      <c r="A34" s="37" t="s">
        <v>41</v>
      </c>
      <c r="B34" s="37"/>
      <c r="C34" s="37"/>
      <c r="D34" s="37"/>
      <c r="E34" s="37"/>
      <c r="F34" s="32"/>
      <c r="G34" s="32"/>
      <c r="H34" s="32"/>
      <c r="I34" s="32"/>
      <c r="J34" s="32"/>
      <c r="K34" s="95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</row>
    <row r="35" customHeight="1" spans="1:22">
      <c r="A35" s="37" t="s">
        <v>42</v>
      </c>
      <c r="B35" s="37"/>
      <c r="C35" s="37"/>
      <c r="D35" s="37"/>
      <c r="E35" s="37"/>
      <c r="F35" s="32"/>
      <c r="G35" s="32"/>
      <c r="H35" s="32"/>
      <c r="I35" s="32"/>
      <c r="J35" s="32"/>
      <c r="K35" s="95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</row>
    <row r="36" customHeight="1" spans="1:22">
      <c r="A36" s="37" t="s">
        <v>43</v>
      </c>
      <c r="B36" s="37"/>
      <c r="C36" s="37"/>
      <c r="D36" s="37"/>
      <c r="E36" s="37"/>
      <c r="F36" s="32"/>
      <c r="G36" s="32"/>
      <c r="H36" s="32"/>
      <c r="I36" s="32"/>
      <c r="J36" s="32"/>
      <c r="K36" s="95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</row>
    <row r="37" ht="15.75" spans="1:22">
      <c r="A37" s="38" t="s">
        <v>44</v>
      </c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</row>
    <row r="38" ht="15.75" customHeight="1" spans="1:22">
      <c r="A38" s="39" t="s">
        <v>45</v>
      </c>
      <c r="B38" s="39"/>
      <c r="C38" s="39"/>
      <c r="D38" s="39"/>
      <c r="E38" s="39"/>
      <c r="F38" s="39" t="s">
        <v>46</v>
      </c>
      <c r="G38" s="39" t="s">
        <v>47</v>
      </c>
      <c r="H38" s="39" t="s">
        <v>48</v>
      </c>
      <c r="I38" s="39" t="s">
        <v>49</v>
      </c>
      <c r="J38" s="39" t="s">
        <v>50</v>
      </c>
      <c r="K38" s="39" t="s">
        <v>51</v>
      </c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</row>
    <row r="39" ht="38.25" customHeight="1" spans="1:22">
      <c r="A39" s="40" t="s">
        <v>52</v>
      </c>
      <c r="B39" s="40"/>
      <c r="C39" s="40"/>
      <c r="D39" s="40"/>
      <c r="E39" s="40"/>
      <c r="F39" s="41">
        <v>72730.74</v>
      </c>
      <c r="G39" s="42" t="s">
        <v>53</v>
      </c>
      <c r="H39" s="126" t="s">
        <v>54</v>
      </c>
      <c r="I39" s="97">
        <v>45658</v>
      </c>
      <c r="J39" s="97">
        <v>45717</v>
      </c>
      <c r="K39" s="42" t="s">
        <v>55</v>
      </c>
      <c r="M39" s="32"/>
      <c r="N39" s="32"/>
      <c r="O39" s="32"/>
      <c r="P39" s="32"/>
      <c r="Q39" s="32"/>
      <c r="R39" s="32"/>
      <c r="S39" s="32"/>
      <c r="T39" s="32"/>
      <c r="U39" s="32"/>
      <c r="V39" s="32"/>
    </row>
    <row r="40" ht="36" customHeight="1" spans="1:22">
      <c r="A40" s="43" t="s">
        <v>56</v>
      </c>
      <c r="B40" s="43"/>
      <c r="C40" s="43"/>
      <c r="D40" s="43"/>
      <c r="E40" s="44"/>
      <c r="F40" s="21">
        <v>250000</v>
      </c>
      <c r="G40" s="42" t="s">
        <v>53</v>
      </c>
      <c r="H40" s="126" t="s">
        <v>54</v>
      </c>
      <c r="I40" s="42" t="s">
        <v>57</v>
      </c>
      <c r="J40" s="97">
        <v>45658</v>
      </c>
      <c r="K40" s="42" t="s">
        <v>55</v>
      </c>
      <c r="L40" s="98"/>
      <c r="M40" s="98"/>
      <c r="N40" s="98"/>
      <c r="O40" s="98"/>
      <c r="P40" s="48"/>
      <c r="Q40" s="32"/>
      <c r="R40" s="32"/>
      <c r="S40" s="32"/>
      <c r="T40" s="32"/>
      <c r="U40" s="32"/>
      <c r="V40" s="32"/>
    </row>
    <row r="41" ht="36" customHeight="1" spans="1:22">
      <c r="A41" s="43" t="s">
        <v>56</v>
      </c>
      <c r="B41" s="43"/>
      <c r="C41" s="43"/>
      <c r="D41" s="43"/>
      <c r="E41" s="43"/>
      <c r="F41" s="27">
        <v>200000</v>
      </c>
      <c r="G41" s="42" t="s">
        <v>53</v>
      </c>
      <c r="H41" s="126" t="s">
        <v>54</v>
      </c>
      <c r="I41" s="97">
        <v>45717</v>
      </c>
      <c r="J41" s="42" t="s">
        <v>58</v>
      </c>
      <c r="K41" s="42" t="s">
        <v>55</v>
      </c>
      <c r="L41" s="99" t="e">
        <f t="array" ref="L41">comentariocelula(F41)</f>
        <v>#NAME?</v>
      </c>
      <c r="M41" s="99"/>
      <c r="N41" s="99"/>
      <c r="O41" s="99"/>
      <c r="P41" s="48"/>
      <c r="Q41" s="32"/>
      <c r="R41" s="32"/>
      <c r="S41" s="32"/>
      <c r="T41" s="32"/>
      <c r="U41" s="32"/>
      <c r="V41" s="32"/>
    </row>
    <row r="42" customHeight="1" spans="1:22">
      <c r="A42" s="45" t="s">
        <v>59</v>
      </c>
      <c r="B42" s="45"/>
      <c r="C42" s="45"/>
      <c r="D42" s="45"/>
      <c r="E42" s="45"/>
      <c r="F42" s="46">
        <f>SUM(F39:F41)</f>
        <v>522730.74</v>
      </c>
      <c r="G42" s="47"/>
      <c r="H42" s="47"/>
      <c r="I42" s="47"/>
      <c r="J42" s="47"/>
      <c r="K42" s="47"/>
      <c r="L42" s="9"/>
      <c r="M42" s="9"/>
      <c r="N42" s="9"/>
      <c r="O42" s="9"/>
      <c r="P42" s="48"/>
      <c r="Q42" s="32"/>
      <c r="R42" s="32"/>
      <c r="S42" s="32"/>
      <c r="T42" s="32"/>
      <c r="U42" s="32"/>
      <c r="V42" s="32"/>
    </row>
    <row r="43" customHeight="1" spans="1:22">
      <c r="A43" s="48"/>
      <c r="B43" s="48"/>
      <c r="C43" s="48"/>
      <c r="D43" s="48"/>
      <c r="E43" s="48"/>
      <c r="F43" s="48"/>
      <c r="G43" s="48"/>
      <c r="H43" s="48"/>
      <c r="I43" s="48"/>
      <c r="J43" s="48"/>
      <c r="K43" s="95"/>
      <c r="L43" s="48"/>
      <c r="M43" s="48"/>
      <c r="N43" s="48"/>
      <c r="O43" s="48"/>
      <c r="P43" s="48"/>
      <c r="Q43" s="32"/>
      <c r="R43" s="32"/>
      <c r="S43" s="32"/>
      <c r="T43" s="32"/>
      <c r="U43" s="32"/>
      <c r="V43" s="32"/>
    </row>
    <row r="44" spans="1:22">
      <c r="A44" s="32"/>
      <c r="B44" s="32"/>
      <c r="C44" s="33"/>
      <c r="D44" s="32"/>
      <c r="E44" s="32"/>
      <c r="F44" s="32"/>
      <c r="G44" s="32"/>
      <c r="H44" s="32"/>
      <c r="I44" s="32"/>
      <c r="J44" s="32"/>
      <c r="K44" s="95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</row>
    <row r="45" customHeight="1" spans="1:22">
      <c r="A45" s="48" t="s">
        <v>60</v>
      </c>
      <c r="B45" s="48"/>
      <c r="C45" s="48"/>
      <c r="D45" s="48"/>
      <c r="E45" s="48"/>
      <c r="F45" s="48"/>
      <c r="G45" s="48"/>
      <c r="H45" s="48"/>
      <c r="I45" s="32"/>
      <c r="J45" s="32"/>
      <c r="K45" s="95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</row>
    <row r="46" ht="30.75" customHeight="1" spans="1:22">
      <c r="A46" s="49" t="s">
        <v>61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100"/>
      <c r="Q46" s="100"/>
      <c r="R46" s="100"/>
      <c r="S46" s="100"/>
      <c r="T46" s="100"/>
      <c r="U46" s="100"/>
      <c r="V46" s="100"/>
    </row>
    <row r="47" spans="1:22">
      <c r="A47" s="50" t="s">
        <v>62</v>
      </c>
      <c r="B47" s="51"/>
      <c r="C47" s="51"/>
      <c r="D47" s="51"/>
      <c r="E47" s="51"/>
      <c r="F47" s="51"/>
      <c r="G47" s="51"/>
      <c r="H47" s="51"/>
      <c r="I47" s="51"/>
      <c r="J47" s="51"/>
      <c r="K47" s="101"/>
      <c r="L47" s="102"/>
      <c r="M47" s="102"/>
      <c r="N47" s="102"/>
      <c r="O47" s="102"/>
      <c r="P47" s="100"/>
      <c r="Q47" s="100"/>
      <c r="R47" s="100"/>
      <c r="S47" s="100"/>
      <c r="T47" s="100"/>
      <c r="U47" s="100"/>
      <c r="V47" s="100"/>
    </row>
    <row r="48" spans="1:22">
      <c r="A48" s="52" t="s">
        <v>63</v>
      </c>
      <c r="B48" s="53"/>
      <c r="C48" s="53"/>
      <c r="D48" s="53"/>
      <c r="E48" s="53"/>
      <c r="F48" s="53"/>
      <c r="G48" s="53"/>
      <c r="H48" s="53"/>
      <c r="I48" s="53"/>
      <c r="J48" s="53"/>
      <c r="K48" s="103"/>
      <c r="L48" s="102"/>
      <c r="M48" s="102"/>
      <c r="N48" s="102"/>
      <c r="O48" s="102"/>
      <c r="P48" s="100"/>
      <c r="Q48" s="100"/>
      <c r="R48" s="100"/>
      <c r="S48" s="100"/>
      <c r="T48" s="100"/>
      <c r="U48" s="100"/>
      <c r="V48" s="100"/>
    </row>
    <row r="49" spans="1:22">
      <c r="A49" s="52" t="s">
        <v>64</v>
      </c>
      <c r="B49" s="53"/>
      <c r="C49" s="53"/>
      <c r="D49" s="53"/>
      <c r="E49" s="53"/>
      <c r="F49" s="53"/>
      <c r="G49" s="53"/>
      <c r="H49" s="53"/>
      <c r="I49" s="53"/>
      <c r="J49" s="53"/>
      <c r="K49" s="103"/>
      <c r="L49" s="102"/>
      <c r="M49" s="102"/>
      <c r="N49" s="102"/>
      <c r="O49" s="102"/>
      <c r="P49" s="100"/>
      <c r="Q49" s="100"/>
      <c r="R49" s="100"/>
      <c r="S49" s="100"/>
      <c r="T49" s="100"/>
      <c r="U49" s="100"/>
      <c r="V49" s="100"/>
    </row>
    <row r="50" ht="32.1" customHeight="1" spans="1:22">
      <c r="A50" s="54" t="s">
        <v>65</v>
      </c>
      <c r="B50" s="53"/>
      <c r="C50" s="53"/>
      <c r="D50" s="53"/>
      <c r="E50" s="53"/>
      <c r="F50" s="53"/>
      <c r="G50" s="53"/>
      <c r="H50" s="53"/>
      <c r="I50" s="53"/>
      <c r="J50" s="53"/>
      <c r="K50" s="103"/>
      <c r="L50" s="102"/>
      <c r="M50" s="102"/>
      <c r="N50" s="102"/>
      <c r="O50" s="102"/>
      <c r="P50" s="100"/>
      <c r="Q50" s="100"/>
      <c r="R50" s="100"/>
      <c r="S50" s="100"/>
      <c r="T50" s="100"/>
      <c r="U50" s="100"/>
      <c r="V50" s="100"/>
    </row>
    <row r="51" ht="53.1" customHeight="1" spans="1:22">
      <c r="A51" s="55" t="s">
        <v>66</v>
      </c>
      <c r="B51" s="56"/>
      <c r="C51" s="56"/>
      <c r="D51" s="56"/>
      <c r="E51" s="56"/>
      <c r="F51" s="56"/>
      <c r="G51" s="56"/>
      <c r="H51" s="56"/>
      <c r="I51" s="56"/>
      <c r="J51" s="56"/>
      <c r="K51" s="104"/>
      <c r="L51" s="102"/>
      <c r="M51" s="102"/>
      <c r="N51" s="102"/>
      <c r="O51" s="102"/>
      <c r="P51" s="100"/>
      <c r="Q51" s="100"/>
      <c r="R51" s="100"/>
      <c r="S51" s="100"/>
      <c r="T51" s="100"/>
      <c r="U51" s="100"/>
      <c r="V51" s="100"/>
    </row>
    <row r="52" ht="23.1" customHeight="1" spans="1:22">
      <c r="A52" s="57" t="s">
        <v>67</v>
      </c>
      <c r="B52" s="53"/>
      <c r="C52" s="53"/>
      <c r="D52" s="53"/>
      <c r="E52" s="53"/>
      <c r="F52" s="53"/>
      <c r="G52" s="53"/>
      <c r="H52" s="53"/>
      <c r="I52" s="53"/>
      <c r="J52" s="53"/>
      <c r="K52" s="105"/>
      <c r="L52" s="102"/>
      <c r="M52" s="102"/>
      <c r="N52" s="102"/>
      <c r="O52" s="102"/>
      <c r="P52" s="100"/>
      <c r="Q52" s="100"/>
      <c r="R52" s="100"/>
      <c r="S52" s="100"/>
      <c r="T52" s="100"/>
      <c r="U52" s="100"/>
      <c r="V52" s="100"/>
    </row>
    <row r="53" ht="36" customHeight="1" spans="1:22">
      <c r="A53" s="58" t="s">
        <v>68</v>
      </c>
      <c r="B53" s="59"/>
      <c r="C53" s="59"/>
      <c r="D53" s="59"/>
      <c r="E53" s="59"/>
      <c r="F53" s="59"/>
      <c r="G53" s="59"/>
      <c r="H53" s="59"/>
      <c r="I53" s="59"/>
      <c r="J53" s="59"/>
      <c r="K53" s="106"/>
      <c r="L53" s="102"/>
      <c r="M53" s="102"/>
      <c r="N53" s="102"/>
      <c r="O53" s="102"/>
      <c r="P53" s="100"/>
      <c r="Q53" s="100"/>
      <c r="R53" s="100"/>
      <c r="S53" s="100"/>
      <c r="T53" s="100"/>
      <c r="U53" s="100"/>
      <c r="V53" s="100"/>
    </row>
    <row r="54" ht="15.75" spans="1:22">
      <c r="A54" s="32"/>
      <c r="B54" s="32"/>
      <c r="C54" s="33"/>
      <c r="D54" s="32"/>
      <c r="E54" s="32"/>
      <c r="F54" s="32"/>
      <c r="G54" s="32"/>
      <c r="H54" s="32"/>
      <c r="I54" s="32"/>
      <c r="J54" s="32"/>
      <c r="K54" s="95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</row>
    <row r="55" spans="1:22">
      <c r="A55" s="60" t="s">
        <v>69</v>
      </c>
      <c r="B55" s="60"/>
      <c r="C55" s="60"/>
      <c r="D55" s="60"/>
      <c r="E55" s="60"/>
      <c r="F55" s="60"/>
      <c r="G55" s="60"/>
      <c r="H55" s="60"/>
      <c r="I55" s="107"/>
      <c r="J55" s="32"/>
      <c r="K55" s="95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</row>
    <row r="56" spans="1:22">
      <c r="A56" s="61"/>
      <c r="B56" s="61"/>
      <c r="C56" s="61"/>
      <c r="D56" s="61"/>
      <c r="E56" s="61"/>
      <c r="F56" s="61"/>
      <c r="G56" s="61"/>
      <c r="H56" s="61"/>
      <c r="I56" s="108"/>
      <c r="J56" s="32"/>
      <c r="K56" s="95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</row>
    <row r="57" ht="15.75" spans="1:22">
      <c r="A57" s="62" t="s">
        <v>70</v>
      </c>
      <c r="B57" s="62"/>
      <c r="C57" s="62"/>
      <c r="D57" s="62"/>
      <c r="E57" s="62"/>
      <c r="F57" s="62"/>
      <c r="G57" s="62"/>
      <c r="H57" s="62"/>
      <c r="I57" s="109"/>
      <c r="J57" s="32"/>
      <c r="K57" s="95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</row>
    <row r="58" ht="30.75" spans="1:22">
      <c r="A58" s="63" t="s">
        <v>48</v>
      </c>
      <c r="B58" s="63" t="s">
        <v>71</v>
      </c>
      <c r="C58" s="63" t="s">
        <v>72</v>
      </c>
      <c r="D58" s="63" t="s">
        <v>73</v>
      </c>
      <c r="E58" s="63" t="s">
        <v>74</v>
      </c>
      <c r="F58" s="63" t="s">
        <v>75</v>
      </c>
      <c r="G58" s="63" t="s">
        <v>76</v>
      </c>
      <c r="H58" s="63" t="s">
        <v>77</v>
      </c>
      <c r="I58" s="63" t="s">
        <v>78</v>
      </c>
      <c r="J58" s="32"/>
      <c r="K58" s="110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</row>
    <row r="59" ht="16.5" spans="1:22">
      <c r="A59" s="127" t="s">
        <v>79</v>
      </c>
      <c r="B59" s="65">
        <v>45717</v>
      </c>
      <c r="C59" s="66">
        <v>45727</v>
      </c>
      <c r="D59" s="67">
        <v>2.02528501610005e+18</v>
      </c>
      <c r="E59" s="64">
        <v>4</v>
      </c>
      <c r="F59" s="68">
        <v>1500</v>
      </c>
      <c r="G59" s="69" t="s">
        <v>80</v>
      </c>
      <c r="H59" s="70" t="s">
        <v>81</v>
      </c>
      <c r="I59" s="111">
        <v>90000</v>
      </c>
      <c r="J59" s="32"/>
      <c r="K59" s="110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</row>
    <row r="60" ht="16.5" spans="1:22">
      <c r="A60" s="127" t="s">
        <v>82</v>
      </c>
      <c r="B60" s="65">
        <v>45717</v>
      </c>
      <c r="C60" s="66">
        <v>45727</v>
      </c>
      <c r="D60" s="67">
        <v>2.02528501610005e+18</v>
      </c>
      <c r="E60" s="64">
        <v>4</v>
      </c>
      <c r="F60" s="68">
        <v>1500</v>
      </c>
      <c r="G60" s="71" t="s">
        <v>80</v>
      </c>
      <c r="H60" s="72" t="s">
        <v>83</v>
      </c>
      <c r="I60" s="111">
        <v>108000</v>
      </c>
      <c r="J60" s="112"/>
      <c r="K60" s="110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</row>
    <row r="61" ht="32" customHeight="1" spans="1:22">
      <c r="A61" s="127" t="s">
        <v>84</v>
      </c>
      <c r="B61" s="65">
        <v>45717</v>
      </c>
      <c r="C61" s="66">
        <v>45727</v>
      </c>
      <c r="D61" s="67">
        <v>2.02528501610006e+18</v>
      </c>
      <c r="E61" s="64">
        <v>4</v>
      </c>
      <c r="F61" s="68">
        <v>1500</v>
      </c>
      <c r="G61" s="73" t="s">
        <v>80</v>
      </c>
      <c r="H61" s="74" t="s">
        <v>85</v>
      </c>
      <c r="I61" s="111">
        <v>6900</v>
      </c>
      <c r="J61" s="112"/>
      <c r="K61" s="110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</row>
    <row r="62" ht="48.75" spans="1:22">
      <c r="A62" s="127" t="s">
        <v>86</v>
      </c>
      <c r="B62" s="65">
        <v>45717</v>
      </c>
      <c r="C62" s="75" t="s">
        <v>87</v>
      </c>
      <c r="D62" s="67">
        <v>2.02528501610007e+18</v>
      </c>
      <c r="E62" s="64">
        <v>4</v>
      </c>
      <c r="F62" s="68">
        <v>1500</v>
      </c>
      <c r="G62" s="64" t="s">
        <v>80</v>
      </c>
      <c r="H62" s="76" t="s">
        <v>88</v>
      </c>
      <c r="I62" s="111">
        <v>8032.9</v>
      </c>
      <c r="J62" s="112"/>
      <c r="K62" s="110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</row>
    <row r="63" ht="31.5" spans="1:22">
      <c r="A63" s="127" t="s">
        <v>89</v>
      </c>
      <c r="B63" s="65">
        <v>45717</v>
      </c>
      <c r="C63" s="66">
        <v>45729</v>
      </c>
      <c r="D63" s="67">
        <v>2.02528501610008e+18</v>
      </c>
      <c r="E63" s="64">
        <v>4</v>
      </c>
      <c r="F63" s="68">
        <v>1500</v>
      </c>
      <c r="G63" s="64" t="s">
        <v>80</v>
      </c>
      <c r="H63" s="77" t="s">
        <v>90</v>
      </c>
      <c r="I63" s="111">
        <v>3864.49</v>
      </c>
      <c r="J63" s="112"/>
      <c r="K63" s="110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</row>
    <row r="64" ht="16.5" spans="1:22">
      <c r="A64" s="127" t="s">
        <v>91</v>
      </c>
      <c r="B64" s="65">
        <v>45717</v>
      </c>
      <c r="C64" s="66">
        <v>45729</v>
      </c>
      <c r="D64" s="67">
        <v>2.02528501610008e+18</v>
      </c>
      <c r="E64" s="64">
        <v>4</v>
      </c>
      <c r="F64" s="68">
        <v>1500</v>
      </c>
      <c r="G64" s="64" t="s">
        <v>80</v>
      </c>
      <c r="H64" s="77" t="s">
        <v>92</v>
      </c>
      <c r="I64" s="111">
        <v>8990</v>
      </c>
      <c r="J64" s="112"/>
      <c r="K64" s="110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</row>
    <row r="65" ht="31.5" spans="1:22">
      <c r="A65" s="127" t="s">
        <v>93</v>
      </c>
      <c r="B65" s="65">
        <v>45717</v>
      </c>
      <c r="C65" s="66">
        <v>45729</v>
      </c>
      <c r="D65" s="67">
        <v>2.02528501610008e+18</v>
      </c>
      <c r="E65" s="64">
        <v>4</v>
      </c>
      <c r="F65" s="68">
        <v>1500</v>
      </c>
      <c r="G65" s="64" t="s">
        <v>80</v>
      </c>
      <c r="H65" s="77" t="s">
        <v>94</v>
      </c>
      <c r="I65" s="111">
        <v>48365</v>
      </c>
      <c r="J65" s="112"/>
      <c r="K65" s="110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</row>
    <row r="66" ht="31.5" spans="1:22">
      <c r="A66" s="127" t="s">
        <v>95</v>
      </c>
      <c r="B66" s="65">
        <v>45717</v>
      </c>
      <c r="C66" s="66">
        <v>45729</v>
      </c>
      <c r="D66" s="67">
        <v>2.02528501610008e+18</v>
      </c>
      <c r="E66" s="64">
        <v>4</v>
      </c>
      <c r="F66" s="68">
        <v>1500</v>
      </c>
      <c r="G66" s="117" t="s">
        <v>80</v>
      </c>
      <c r="H66" s="118" t="s">
        <v>96</v>
      </c>
      <c r="I66" s="111">
        <v>11980</v>
      </c>
      <c r="J66" s="112"/>
      <c r="K66" s="110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</row>
    <row r="67" ht="46.5" spans="1:22">
      <c r="A67" s="127" t="s">
        <v>97</v>
      </c>
      <c r="B67" s="65">
        <v>45717</v>
      </c>
      <c r="C67" s="66">
        <v>45734</v>
      </c>
      <c r="D67" s="67">
        <v>2.02528501610009e+18</v>
      </c>
      <c r="E67" s="64">
        <v>4</v>
      </c>
      <c r="F67" s="68">
        <v>1500</v>
      </c>
      <c r="G67" s="73" t="s">
        <v>98</v>
      </c>
      <c r="H67" s="119" t="s">
        <v>99</v>
      </c>
      <c r="I67" s="111">
        <v>8667</v>
      </c>
      <c r="J67" s="112"/>
      <c r="K67" s="110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</row>
    <row r="68" ht="46.5" spans="1:22">
      <c r="A68" s="127" t="s">
        <v>100</v>
      </c>
      <c r="B68" s="65">
        <v>45717</v>
      </c>
      <c r="C68" s="66">
        <v>45734</v>
      </c>
      <c r="D68" s="67">
        <v>2.02528501610009e+18</v>
      </c>
      <c r="E68" s="64">
        <v>4</v>
      </c>
      <c r="F68" s="68">
        <v>1500</v>
      </c>
      <c r="G68" s="73" t="s">
        <v>98</v>
      </c>
      <c r="H68" s="119" t="s">
        <v>101</v>
      </c>
      <c r="I68" s="111">
        <v>104910.58</v>
      </c>
      <c r="J68" s="112"/>
      <c r="K68" s="110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</row>
    <row r="69" ht="61.5" spans="1:22">
      <c r="A69" s="127" t="s">
        <v>102</v>
      </c>
      <c r="B69" s="65">
        <v>45717</v>
      </c>
      <c r="C69" s="66">
        <v>45734</v>
      </c>
      <c r="D69" s="67">
        <v>2.02528501610009e+18</v>
      </c>
      <c r="E69" s="64">
        <v>4</v>
      </c>
      <c r="F69" s="68">
        <v>1500</v>
      </c>
      <c r="G69" s="73" t="s">
        <v>98</v>
      </c>
      <c r="H69" s="119" t="s">
        <v>103</v>
      </c>
      <c r="I69" s="111">
        <v>2999</v>
      </c>
      <c r="J69" s="112"/>
      <c r="K69" s="110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</row>
    <row r="70" ht="46.5" spans="1:22">
      <c r="A70" s="127" t="s">
        <v>104</v>
      </c>
      <c r="B70" s="65">
        <v>45717</v>
      </c>
      <c r="C70" s="66">
        <v>45740</v>
      </c>
      <c r="D70" s="67">
        <v>2.02528501610009e+18</v>
      </c>
      <c r="E70" s="64">
        <v>4</v>
      </c>
      <c r="F70" s="68">
        <v>1500</v>
      </c>
      <c r="G70" s="69" t="s">
        <v>80</v>
      </c>
      <c r="H70" s="120" t="s">
        <v>105</v>
      </c>
      <c r="I70" s="111">
        <v>88000</v>
      </c>
      <c r="J70" s="112"/>
      <c r="K70" s="123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</row>
    <row r="71" ht="15.75" spans="1:22">
      <c r="A71" s="121" t="s">
        <v>106</v>
      </c>
      <c r="B71" s="121"/>
      <c r="C71" s="121"/>
      <c r="D71" s="121"/>
      <c r="E71" s="121"/>
      <c r="F71" s="121"/>
      <c r="G71" s="121"/>
      <c r="H71" s="121"/>
      <c r="I71" s="124">
        <v>490708.97</v>
      </c>
      <c r="J71" s="112"/>
      <c r="K71" s="125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</row>
    <row r="72" spans="1:22">
      <c r="A72" s="112"/>
      <c r="B72" s="112"/>
      <c r="C72" s="122"/>
      <c r="D72" s="112"/>
      <c r="E72" s="112"/>
      <c r="F72" s="112"/>
      <c r="G72" s="112"/>
      <c r="H72" s="112"/>
      <c r="I72" s="112"/>
      <c r="J72" s="112"/>
      <c r="K72" s="125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</row>
    <row r="73" spans="1:22">
      <c r="A73" s="112"/>
      <c r="B73" s="112"/>
      <c r="C73" s="122"/>
      <c r="D73" s="112"/>
      <c r="E73" s="112"/>
      <c r="F73" s="112"/>
      <c r="G73" s="112"/>
      <c r="H73" s="112"/>
      <c r="I73" s="112"/>
      <c r="J73" s="112"/>
      <c r="K73" s="125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</row>
    <row r="74" spans="1:22">
      <c r="A74" s="112"/>
      <c r="B74" s="112"/>
      <c r="C74" s="122"/>
      <c r="D74" s="112"/>
      <c r="E74" s="112"/>
      <c r="F74" s="112"/>
      <c r="G74" s="112"/>
      <c r="H74" s="112"/>
      <c r="I74" s="112"/>
      <c r="J74" s="112"/>
      <c r="K74" s="125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</row>
    <row r="75" spans="1:22">
      <c r="A75" s="112"/>
      <c r="B75" s="112"/>
      <c r="C75" s="122"/>
      <c r="D75" s="112"/>
      <c r="E75" s="112"/>
      <c r="F75" s="112"/>
      <c r="G75" s="112"/>
      <c r="H75" s="112"/>
      <c r="I75" s="112"/>
      <c r="J75" s="112"/>
      <c r="K75" s="125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</row>
    <row r="76" spans="1:22">
      <c r="A76" s="112"/>
      <c r="B76" s="112"/>
      <c r="C76" s="122"/>
      <c r="D76" s="112"/>
      <c r="E76" s="112"/>
      <c r="F76" s="112"/>
      <c r="G76" s="112"/>
      <c r="H76" s="112"/>
      <c r="I76" s="112"/>
      <c r="J76" s="112"/>
      <c r="K76" s="125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</row>
  </sheetData>
  <autoFilter ref="A39:K71">
    <extLst/>
  </autoFilter>
  <mergeCells count="72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C19:V19"/>
    <mergeCell ref="D20:F20"/>
    <mergeCell ref="G20:I20"/>
    <mergeCell ref="K20:N20"/>
    <mergeCell ref="O20:P20"/>
    <mergeCell ref="R20:S20"/>
    <mergeCell ref="T20:U20"/>
    <mergeCell ref="A30:E30"/>
    <mergeCell ref="A31:E31"/>
    <mergeCell ref="A32:E32"/>
    <mergeCell ref="A33:E33"/>
    <mergeCell ref="A34:E34"/>
    <mergeCell ref="A35:E35"/>
    <mergeCell ref="A36:E36"/>
    <mergeCell ref="A37:K37"/>
    <mergeCell ref="A38:E38"/>
    <mergeCell ref="A39:E39"/>
    <mergeCell ref="A40:E40"/>
    <mergeCell ref="A41:E41"/>
    <mergeCell ref="L41:O41"/>
    <mergeCell ref="A42:E42"/>
    <mergeCell ref="A43:H43"/>
    <mergeCell ref="A45:H45"/>
    <mergeCell ref="A46:O46"/>
    <mergeCell ref="A47:K47"/>
    <mergeCell ref="A48:K48"/>
    <mergeCell ref="A49:K49"/>
    <mergeCell ref="A50:K50"/>
    <mergeCell ref="A51:K51"/>
    <mergeCell ref="L51:O51"/>
    <mergeCell ref="A52:K52"/>
    <mergeCell ref="A53:K53"/>
    <mergeCell ref="A55:I55"/>
    <mergeCell ref="A56:I56"/>
    <mergeCell ref="A57:I57"/>
    <mergeCell ref="A71:H71"/>
    <mergeCell ref="A19:A21"/>
    <mergeCell ref="B20:B21"/>
    <mergeCell ref="C20:C21"/>
    <mergeCell ref="P47:P50"/>
    <mergeCell ref="P52:P53"/>
    <mergeCell ref="Q47:Q50"/>
    <mergeCell ref="Q52:Q53"/>
    <mergeCell ref="R47:R50"/>
    <mergeCell ref="R52:R53"/>
    <mergeCell ref="S47:S50"/>
    <mergeCell ref="S52:S53"/>
    <mergeCell ref="T47:T50"/>
    <mergeCell ref="T52:T53"/>
    <mergeCell ref="U47:U50"/>
    <mergeCell ref="U52:U53"/>
    <mergeCell ref="V20:V21"/>
    <mergeCell ref="V47:V50"/>
    <mergeCell ref="V52:V53"/>
    <mergeCell ref="L47:O50"/>
    <mergeCell ref="L52:O53"/>
  </mergeCells>
  <hyperlinks>
    <hyperlink ref="A49" r:id="rId3" display="3. Valor informado pela área técnica - GFIN SEI Nº 202500010016855." tooltip="https://sei.go.gov.br/sei/controlador.php?acao=protocolo_visualizar&amp;id_protocolo=74394490&amp;id_procedimento_atual=62559937&amp;infra_sistema=100000100&amp;infra_unidade_atual=19837&amp;infra_hash=29f2fbf5b627d32e5d80cf660bee80d054ea7d341d55165388c19d23dd1325e4ae99f1d85"/>
    <hyperlink ref="A52" r:id="rId4" display="8. Pagamentos (repasses – Restos a Pagar) - Repasse referente ao Custeio - *Referência: dezembro/2024 Ordem de Pagamento 2024.2850.184.00060.008........R$ 13.086,19 (OP 68965494); Custeio Fundo Rescisório" tooltip="https://sei.go.gov.br/sei/controlador.php?acao=protocolo_visualizar&amp;id_protocolo=71998047&amp;id_procedimento_atual=62559937&amp;infra_sistema=100000100&amp;infra_unidade_atual=19837&amp;infra_hash=f4f02fcc7ebc3498699cdb166a2bdb1ec122bc9d0cd679c8219189900b8830d9ae99f1d85"/>
    <hyperlink ref="A53" r:id="rId4" display="                                                                                                                                         *Referência: dezembro/2024 Ordem de Pagamento 2024.2850.184.00060.009........R$ 163.533,85 (OP 68965494); Dif. Custeio" tooltip="https://sei.go.gov.br/sei/controlador.php?acao=protocolo_visualizar&amp;id_protocolo=71998047&amp;id_procedimento_atual=62559937&amp;infra_sistema=100000100&amp;infra_unidade_atual=19837&amp;infra_hash=f4f02fcc7ebc3498699cdb166a2bdb1ec122bc9d0cd679c8219189900b8830d9ae99f1d85"/>
  </hyperlinks>
  <pageMargins left="0.511805555555556" right="0.511805555555556" top="0.634722222222222" bottom="0.7875" header="0.511811023622047" footer="0.315277777777778"/>
  <pageSetup paperSize="9" scale="39" fitToHeight="0" orientation="landscape" horizontalDpi="300" verticalDpi="300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HERSO 101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ludmillaxavier</cp:lastModifiedBy>
  <dcterms:created xsi:type="dcterms:W3CDTF">2025-01-20T14:26:00Z</dcterms:created>
  <dcterms:modified xsi:type="dcterms:W3CDTF">2025-05-14T13:58:26Z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8B03F622F7654FE7B6686DC1D33B486C_13</vt:lpwstr>
  </property>
  <property fmtid="{D5CDD505-2E9C-101B-9397-08002B2CF9AE}" pid="3" name="KSOProductBuildVer">
    <vt:lpwstr>1046-12.2.0.13306</vt:lpwstr>
  </property>
</Properties>
</file>