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POLICLINICA QUIRINOPOLIS-IPGSE" sheetId="1" r:id="rId1"/>
  </sheets>
  <definedNames>
    <definedName name="_xlnm._FilterDatabase" localSheetId="0" hidden="1">'POLICLINICA QUIRINOPOLIS-IPGSE'!$A$42:$K$51</definedName>
    <definedName name="_xlnm.Print_Area" localSheetId="0">'POLICLINICA QUIRINOPOLIS-IPGSE'!$A$1:$V$64</definedName>
    <definedName name="_xlnm.Print_Titles" localSheetId="0">'POLICLINICA QUIRINOPOLIS-IPGSE'!$41:$42</definedName>
  </definedNames>
  <calcPr calcId="144525"/>
</workbook>
</file>

<file path=xl/sharedStrings.xml><?xml version="1.0" encoding="utf-8"?>
<sst xmlns="http://schemas.openxmlformats.org/spreadsheetml/2006/main" count="110" uniqueCount="79">
  <si>
    <t>Relatório Resumido da Execução Orçamentária e Financeira por Contrato de Gestão</t>
  </si>
  <si>
    <t>Mês/Ano: Julho a Outubro/2025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</si>
  <si>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</si>
  <si>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</si>
  <si>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</si>
  <si>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</si>
  <si>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</si>
  <si>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</si>
  <si>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</si>
  <si>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</si>
  <si>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</si>
  <si>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</si>
  <si>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</si>
  <si>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</si>
  <si>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</si>
  <si>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</si>
  <si>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</si>
  <si>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</si>
  <si>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</si>
  <si>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</si>
  <si>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</si>
  <si>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</si>
  <si>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</si>
  <si>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</si>
  <si>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</si>
  <si>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</si>
  <si>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</si>
  <si>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</si>
  <si>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</si>
  <si>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</si>
  <si>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</si>
  <si>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mai/25</t>
  </si>
  <si>
    <t>set/25</t>
  </si>
  <si>
    <t>jul/25</t>
  </si>
  <si>
    <t>out/25</t>
  </si>
  <si>
    <t>ago/25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</si>
  <si>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</si>
  <si>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</si>
  <si>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</si>
  <si>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</si>
  <si>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</si>
  <si>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</si>
  <si>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</si>
  <si>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</si>
  <si>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</si>
  <si>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</si>
  <si>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</si>
  <si>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</si>
  <si>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</si>
  <si>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</si>
  <si>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Desconto Planisa Agosto/2025</t>
  </si>
  <si>
    <t>3.3.50.85.02</t>
  </si>
  <si>
    <t>202400010033097</t>
  </si>
  <si>
    <t>SES/CGC/SUPECC-19837.</t>
  </si>
  <si>
    <t>Glosa - Servidores cedidos.</t>
  </si>
  <si>
    <t>Glosa -Residentes (Programa de Residência Médica).</t>
  </si>
  <si>
    <t>*GlosaFundo Rescisório</t>
  </si>
  <si>
    <t>Outras Glosas.</t>
  </si>
  <si>
    <t>Valor provisionado para ajuste posterior.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</si>
  <si>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</si>
  <si>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</si>
  <si>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</si>
  <si>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Anulação de empenho 2025.2850.068.00095.001 - Valor: 3.226.583,50 - ref. 11/25 - em 25/06/25; Anulação de empenho 2025.2850.211.00051.001 - Valor R$ 69.811,24 - Ref.05/25 - em 04/09/25  Despesas pré operacionais; Anulação de empenho 2025.2850.211.00052.001 - Valor R$ 9.063,97 - em 13/10/25 desconto Planisa Agosto/25
3. Valor informado pela área técnica – GFIN (Processo SEI 202500010016855).
4. Valor Provisionado conforme Solicitação de Liquidação e Pagamento Parcial (SEI N° 80014963) Ref. Outubro - R$ 69.063,97; Solicitação de Liquidação e Pagamento Parcial (SEI N° 78576912) Ref. Setembro - R$60.000,00 .  Valor aplicado com valor estimado - ajuste será realizado posteriormente, quando informado pela SES/CGC/SUPECC - 19837. Solicitação de Liquidação e Pagamento de Julho Parcial (SEI N° 76365554) e Consolidado (SEI N° 78700744); Solicitação de Liquidação e Pagamento de Agosto Parcial (SEI N° 77367639) e Consolidado (SEI N° 80017069)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</si>
  <si>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</si>
  <si>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</si>
  <si>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</si>
  <si>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julho a outubro/2025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</si>
  <si>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</si>
  <si>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</si>
  <si>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</si>
  <si>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</si>
  <si>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</si>
  <si>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</si>
  <si>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</si>
  <si>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</si>
  <si>
    <t>202400010079760</t>
  </si>
  <si>
    <t>2025.2850.161.00191.001</t>
  </si>
  <si>
    <t>4.4.50.42.05</t>
  </si>
  <si>
    <t>411 horas de consutoria - empresa NOXTEC Serviços Ltda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</si>
</sst>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0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0" applyNumberFormat="0" applyAlignment="0" applyProtection="0">
      <alignment vertical="center"/>
    </xf>
    <xf numFmtId="0" fontId="21" fillId="9" borderId="19" applyNumberFormat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</cellStyleXfs>
  <cellXfs count="106">
    <xf numFmtId="0" fontId="0" fillId="0" borderId="0" xfId="0"/>
    <xf numFmtId="0" fontId="0" fillId="0" borderId="0" xfId="0" applyFill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5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wrapText="1"/>
    </xf>
    <xf numFmtId="176" fontId="2" fillId="0" borderId="5" xfId="0" applyNumberFormat="1" applyFont="1" applyFill="1" applyBorder="1" applyAlignment="1" applyProtection="1">
      <alignment horizontal="right" wrapText="1"/>
    </xf>
    <xf numFmtId="4" fontId="2" fillId="0" borderId="5" xfId="0" applyNumberFormat="1" applyFont="1" applyFill="1" applyBorder="1" applyAlignment="1" applyProtection="1">
      <alignment horizontal="right" wrapText="1"/>
    </xf>
    <xf numFmtId="176" fontId="4" fillId="0" borderId="5" xfId="0" applyNumberFormat="1" applyFont="1" applyFill="1" applyBorder="1" applyAlignment="1" applyProtection="1">
      <alignment horizontal="right" wrapText="1"/>
    </xf>
    <xf numFmtId="4" fontId="4" fillId="0" borderId="5" xfId="0" applyNumberFormat="1" applyFont="1" applyFill="1" applyBorder="1" applyAlignment="1" applyProtection="1">
      <alignment horizontal="right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176" fontId="0" fillId="0" borderId="7" xfId="1" applyBorder="1" applyProtection="1"/>
    <xf numFmtId="0" fontId="2" fillId="0" borderId="7" xfId="0" applyFont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center" wrapText="1"/>
    </xf>
    <xf numFmtId="2" fontId="0" fillId="0" borderId="7" xfId="49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6" fontId="0" fillId="0" borderId="0" xfId="1" applyProtection="1"/>
    <xf numFmtId="0" fontId="5" fillId="0" borderId="7" xfId="0" applyFont="1" applyBorder="1" applyAlignment="1" applyProtection="1">
      <alignment horizontal="center" wrapText="1"/>
    </xf>
    <xf numFmtId="0" fontId="5" fillId="0" borderId="7" xfId="49" applyNumberFormat="1" applyFont="1" applyBorder="1" applyAlignment="1" applyProtection="1">
      <alignment horizontal="center"/>
    </xf>
    <xf numFmtId="176" fontId="5" fillId="0" borderId="7" xfId="1" applyFont="1" applyBorder="1" applyAlignment="1" applyProtection="1"/>
    <xf numFmtId="0" fontId="6" fillId="5" borderId="7" xfId="0" applyFont="1" applyFill="1" applyBorder="1" applyAlignment="1" applyProtection="1">
      <alignment vertical="center" wrapText="1"/>
    </xf>
    <xf numFmtId="4" fontId="6" fillId="5" borderId="7" xfId="0" applyNumberFormat="1" applyFont="1" applyFill="1" applyBorder="1" applyAlignment="1" applyProtection="1">
      <alignment horizontal="right" vertical="center" wrapText="1"/>
    </xf>
    <xf numFmtId="0" fontId="5" fillId="5" borderId="7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/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58" fontId="2" fillId="0" borderId="13" xfId="0" applyNumberFormat="1" applyFont="1" applyBorder="1" applyAlignment="1" applyProtection="1">
      <alignment horizontal="center" wrapText="1"/>
    </xf>
    <xf numFmtId="49" fontId="2" fillId="0" borderId="11" xfId="0" applyNumberFormat="1" applyFont="1" applyBorder="1" applyAlignment="1" applyProtection="1">
      <alignment horizontal="center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12" xfId="0" applyNumberFormat="1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4" fontId="2" fillId="0" borderId="5" xfId="0" applyNumberFormat="1" applyFont="1" applyFill="1" applyBorder="1" applyAlignment="1" applyProtection="1">
      <alignment horizontal="center" wrapText="1"/>
    </xf>
    <xf numFmtId="49" fontId="2" fillId="0" borderId="5" xfId="0" applyNumberFormat="1" applyFont="1" applyFill="1" applyBorder="1" applyAlignment="1" applyProtection="1">
      <alignment horizontal="center" wrapText="1"/>
    </xf>
    <xf numFmtId="180" fontId="2" fillId="0" borderId="7" xfId="0" applyNumberFormat="1" applyFont="1" applyBorder="1" applyAlignment="1" applyProtection="1">
      <alignment horizontal="center" vertical="center" wrapText="1"/>
    </xf>
    <xf numFmtId="17" fontId="5" fillId="0" borderId="7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9" fontId="2" fillId="0" borderId="13" xfId="0" applyNumberFormat="1" applyFont="1" applyBorder="1" applyAlignment="1" applyProtection="1">
      <alignment wrapText="1"/>
    </xf>
    <xf numFmtId="181" fontId="2" fillId="0" borderId="13" xfId="0" applyNumberFormat="1" applyFont="1" applyBorder="1" applyAlignment="1" applyProtection="1">
      <alignment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15" xfId="1" applyFont="1" applyBorder="1" applyAlignment="1" applyProtection="1"/>
    <xf numFmtId="4" fontId="2" fillId="0" borderId="15" xfId="0" applyNumberFormat="1" applyFont="1" applyFill="1" applyBorder="1" applyAlignment="1" applyProtection="1">
      <alignment horizontal="right" wrapText="1"/>
    </xf>
    <xf numFmtId="4" fontId="4" fillId="0" borderId="15" xfId="0" applyNumberFormat="1" applyFont="1" applyFill="1" applyBorder="1" applyAlignment="1" applyProtection="1">
      <alignment horizontal="right"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wrapText="1"/>
    </xf>
    <xf numFmtId="49" fontId="2" fillId="0" borderId="7" xfId="0" applyNumberFormat="1" applyFont="1" applyBorder="1" applyAlignment="1" applyProtection="1">
      <alignment wrapText="1"/>
    </xf>
    <xf numFmtId="0" fontId="2" fillId="6" borderId="11" xfId="0" applyFont="1" applyFill="1" applyBorder="1" applyAlignment="1" applyProtection="1">
      <alignment horizontal="center" wrapText="1"/>
    </xf>
    <xf numFmtId="0" fontId="2" fillId="6" borderId="12" xfId="0" applyFont="1" applyFill="1" applyBorder="1" applyAlignment="1" applyProtection="1">
      <alignment horizontal="center" wrapText="1"/>
    </xf>
    <xf numFmtId="0" fontId="2" fillId="6" borderId="13" xfId="0" applyFont="1" applyFill="1" applyBorder="1" applyAlignment="1" applyProtection="1">
      <alignment horizontal="center" wrapText="1"/>
    </xf>
    <xf numFmtId="49" fontId="2" fillId="6" borderId="11" xfId="0" applyNumberFormat="1" applyFont="1" applyFill="1" applyBorder="1" applyAlignment="1" applyProtection="1">
      <alignment horizontal="center" wrapText="1"/>
    </xf>
    <xf numFmtId="49" fontId="2" fillId="6" borderId="14" xfId="0" applyNumberFormat="1" applyFont="1" applyFill="1" applyBorder="1" applyAlignment="1" applyProtection="1">
      <alignment horizontal="center" wrapText="1"/>
    </xf>
    <xf numFmtId="49" fontId="2" fillId="6" borderId="12" xfId="0" applyNumberFormat="1" applyFont="1" applyFill="1" applyBorder="1" applyAlignment="1" applyProtection="1">
      <alignment horizontal="center" wrapText="1"/>
    </xf>
    <xf numFmtId="0" fontId="2" fillId="6" borderId="13" xfId="0" applyFont="1" applyFill="1" applyBorder="1" applyAlignment="1" applyProtection="1">
      <alignment wrapText="1"/>
    </xf>
    <xf numFmtId="49" fontId="2" fillId="6" borderId="13" xfId="0" applyNumberFormat="1" applyFont="1" applyFill="1" applyBorder="1" applyAlignment="1" applyProtection="1">
      <alignment wrapText="1"/>
    </xf>
    <xf numFmtId="0" fontId="4" fillId="6" borderId="8" xfId="0" applyFont="1" applyFill="1" applyBorder="1" applyAlignment="1" applyProtection="1">
      <alignment horizontal="right" wrapText="1"/>
    </xf>
    <xf numFmtId="0" fontId="2" fillId="6" borderId="9" xfId="0" applyFont="1" applyFill="1" applyBorder="1" applyAlignment="1" applyProtection="1">
      <alignment horizontal="right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181" fontId="2" fillId="0" borderId="7" xfId="0" applyNumberFormat="1" applyFont="1" applyBorder="1" applyAlignment="1" applyProtection="1">
      <alignment wrapText="1"/>
    </xf>
    <xf numFmtId="181" fontId="2" fillId="6" borderId="13" xfId="0" applyNumberFormat="1" applyFont="1" applyFill="1" applyBorder="1" applyAlignment="1" applyProtection="1">
      <alignment wrapText="1"/>
    </xf>
    <xf numFmtId="0" fontId="2" fillId="6" borderId="10" xfId="0" applyFont="1" applyFill="1" applyBorder="1" applyAlignment="1" applyProtection="1">
      <alignment horizontal="right" wrapText="1"/>
    </xf>
    <xf numFmtId="181" fontId="4" fillId="6" borderId="7" xfId="0" applyNumberFormat="1" applyFont="1" applyFill="1" applyBorder="1" applyAlignment="1" applyProtection="1">
      <alignment wrapText="1"/>
    </xf>
    <xf numFmtId="0" fontId="2" fillId="0" borderId="7" xfId="0" applyFont="1" applyBorder="1" applyAlignment="1" applyProtection="1" quotePrefix="1">
      <alignment horizontal="center" vertical="center" wrapText="1"/>
    </xf>
    <xf numFmtId="0" fontId="5" fillId="0" borderId="7" xfId="49" applyNumberFormat="1" applyFont="1" applyBorder="1" applyAlignment="1" applyProtection="1" quotePrefix="1">
      <alignment horizontal="center"/>
    </xf>
    <xf numFmtId="0" fontId="2" fillId="0" borderId="11" xfId="0" applyFont="1" applyBorder="1" applyAlignment="1" applyProtection="1" quotePrefix="1">
      <alignment horizont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105"/>
  <sheetViews>
    <sheetView tabSelected="1" topLeftCell="G14" workbookViewId="0">
      <selection activeCell="M34" sqref="M34"/>
    </sheetView>
  </sheetViews>
  <sheetFormatPr defaultColWidth="8.71428571428571" defaultRowHeight="15"/>
  <cols>
    <col min="1" max="1" width="10.2857142857143" style="2" customWidth="1"/>
    <col min="2" max="2" width="14.2857142857143" style="2" customWidth="1"/>
    <col min="3" max="3" width="16.8380952380952" style="3" customWidth="1"/>
    <col min="4" max="7" width="16" style="2" customWidth="1"/>
    <col min="8" max="8" width="18.2571428571429" style="2" customWidth="1"/>
    <col min="9" max="10" width="16" style="2" customWidth="1"/>
    <col min="11" max="11" width="16.4285714285714" style="2" customWidth="1"/>
    <col min="12" max="15" width="15.2857142857143" style="2" customWidth="1"/>
    <col min="16" max="16" width="17.5714285714286" style="2" customWidth="1"/>
    <col min="17" max="17" width="28.5714285714286" style="2" customWidth="1"/>
    <col min="18" max="19" width="15.2857142857143" style="2" customWidth="1"/>
    <col min="20" max="21" width="15.847619047619" style="2" customWidth="1"/>
    <col min="22" max="22" width="20.4380952380952" style="2" customWidth="1"/>
  </cols>
  <sheetData>
    <row r="1" ht="26.25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8.25" customHeight="1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5"/>
      <c r="P2" s="65"/>
      <c r="Q2" s="65"/>
      <c r="R2" s="65"/>
      <c r="S2" s="65"/>
      <c r="T2" s="65"/>
      <c r="U2" s="65"/>
      <c r="V2" s="65"/>
    </row>
    <row r="3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8.2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5"/>
      <c r="P4" s="65"/>
      <c r="Q4" s="65"/>
      <c r="R4" s="65"/>
      <c r="S4" s="65"/>
      <c r="T4" s="65"/>
      <c r="U4" s="65"/>
      <c r="V4" s="65"/>
    </row>
    <row r="5" spans="1:22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5"/>
      <c r="P6" s="65"/>
      <c r="Q6" s="65"/>
      <c r="R6" s="65"/>
      <c r="S6" s="65"/>
      <c r="T6" s="65"/>
      <c r="U6" s="65"/>
      <c r="V6" s="65"/>
    </row>
    <row r="7" ht="9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65"/>
      <c r="P7" s="65"/>
      <c r="Q7" s="65"/>
      <c r="R7" s="65"/>
      <c r="S7" s="65"/>
      <c r="T7" s="65"/>
      <c r="U7" s="65"/>
      <c r="V7" s="65"/>
    </row>
    <row r="8" spans="1:22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65"/>
      <c r="P9" s="65"/>
      <c r="Q9" s="65"/>
      <c r="R9" s="65"/>
      <c r="S9" s="65"/>
      <c r="T9" s="65"/>
      <c r="U9" s="65"/>
      <c r="V9" s="65"/>
    </row>
    <row r="10" ht="9" customHeight="1" spans="1:2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65"/>
      <c r="P10" s="65"/>
      <c r="Q10" s="65"/>
      <c r="R10" s="65"/>
      <c r="S10" s="65"/>
      <c r="T10" s="65"/>
      <c r="U10" s="65"/>
      <c r="V10" s="65"/>
    </row>
    <row r="11" spans="1:22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3.1" customHeight="1" spans="1:22">
      <c r="A12" s="8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65"/>
      <c r="P12" s="65"/>
      <c r="Q12" s="65"/>
      <c r="R12" s="65"/>
      <c r="S12" s="65"/>
      <c r="T12" s="65"/>
      <c r="U12" s="65"/>
      <c r="V12" s="65"/>
    </row>
    <row r="13" ht="15.75" customHeight="1" spans="1:22">
      <c r="A13" s="10" t="s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ht="32.25" customHeight="1" spans="1:22">
      <c r="A14" s="10" t="s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ht="8.25" customHeight="1" spans="1:2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75" customHeight="1" spans="1:22">
      <c r="A16" s="10" t="s">
        <v>10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ht="25.5" customHeight="1" spans="1:22">
      <c r="A17" s="10" t="s">
        <v>11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ht="15.75" customHeight="1" spans="1:22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5.75" customHeight="1" spans="1:22">
      <c r="A19" s="13" t="s">
        <v>13</v>
      </c>
      <c r="B19" s="13"/>
      <c r="C19" s="13" t="s">
        <v>14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ht="93.75" customHeight="1" spans="1:22">
      <c r="A20" s="13"/>
      <c r="B20" s="13" t="s">
        <v>15</v>
      </c>
      <c r="C20" s="14" t="s">
        <v>16</v>
      </c>
      <c r="D20" s="14" t="s">
        <v>17</v>
      </c>
      <c r="E20" s="14"/>
      <c r="F20" s="14"/>
      <c r="G20" s="14" t="s">
        <v>18</v>
      </c>
      <c r="H20" s="14"/>
      <c r="I20" s="14"/>
      <c r="J20" s="14" t="s">
        <v>19</v>
      </c>
      <c r="K20" s="14" t="s">
        <v>20</v>
      </c>
      <c r="L20" s="14"/>
      <c r="M20" s="14"/>
      <c r="N20" s="14"/>
      <c r="O20" s="14" t="s">
        <v>21</v>
      </c>
      <c r="P20" s="14"/>
      <c r="Q20" s="14" t="s">
        <v>22</v>
      </c>
      <c r="R20" s="14" t="s">
        <v>23</v>
      </c>
      <c r="S20" s="14"/>
      <c r="T20" s="14" t="s">
        <v>24</v>
      </c>
      <c r="U20" s="14"/>
      <c r="V20" s="14" t="s">
        <v>25</v>
      </c>
    </row>
    <row r="21" ht="42.75" customHeight="1" spans="1:22">
      <c r="A21" s="13"/>
      <c r="B21" s="13"/>
      <c r="C21" s="14"/>
      <c r="D21" s="14" t="s">
        <v>26</v>
      </c>
      <c r="E21" s="14" t="s">
        <v>27</v>
      </c>
      <c r="F21" s="14" t="s">
        <v>28</v>
      </c>
      <c r="G21" s="14" t="s">
        <v>26</v>
      </c>
      <c r="H21" s="14" t="s">
        <v>27</v>
      </c>
      <c r="I21" s="14" t="s">
        <v>28</v>
      </c>
      <c r="J21" s="14" t="s">
        <v>26</v>
      </c>
      <c r="K21" s="14" t="s">
        <v>29</v>
      </c>
      <c r="L21" s="14" t="s">
        <v>26</v>
      </c>
      <c r="M21" s="14" t="s">
        <v>27</v>
      </c>
      <c r="N21" s="14" t="s">
        <v>28</v>
      </c>
      <c r="O21" s="14" t="s">
        <v>26</v>
      </c>
      <c r="P21" s="14" t="s">
        <v>27</v>
      </c>
      <c r="Q21" s="14"/>
      <c r="R21" s="14" t="s">
        <v>26</v>
      </c>
      <c r="S21" s="14" t="s">
        <v>27</v>
      </c>
      <c r="T21" s="14" t="s">
        <v>26</v>
      </c>
      <c r="U21" s="14" t="s">
        <v>30</v>
      </c>
      <c r="V21" s="14"/>
    </row>
    <row r="22" ht="15.75" spans="1:22">
      <c r="A22" s="15" t="s">
        <v>31</v>
      </c>
      <c r="B22" s="16"/>
      <c r="C22" s="16"/>
      <c r="D22" s="17">
        <v>10726599.94</v>
      </c>
      <c r="E22" s="17"/>
      <c r="F22" s="17"/>
      <c r="G22" s="17"/>
      <c r="H22" s="17"/>
      <c r="I22" s="17"/>
      <c r="J22" s="66"/>
      <c r="K22" s="67"/>
      <c r="L22" s="17"/>
      <c r="M22" s="68"/>
      <c r="N22" s="69"/>
      <c r="O22" s="69"/>
      <c r="P22" s="69"/>
      <c r="Q22" s="69"/>
      <c r="R22" s="78"/>
      <c r="S22" s="78"/>
      <c r="T22" s="78"/>
      <c r="U22" s="69"/>
      <c r="V22" s="79"/>
    </row>
    <row r="23" ht="15.75" spans="1:22">
      <c r="A23" s="15">
        <v>45809</v>
      </c>
      <c r="B23" s="16"/>
      <c r="C23" s="16"/>
      <c r="D23" s="17">
        <v>3226583.5</v>
      </c>
      <c r="E23" s="17"/>
      <c r="F23" s="17"/>
      <c r="G23" s="17"/>
      <c r="H23" s="17"/>
      <c r="I23" s="17"/>
      <c r="J23" s="66"/>
      <c r="K23" s="67"/>
      <c r="L23" s="17"/>
      <c r="M23" s="68"/>
      <c r="N23" s="69"/>
      <c r="O23" s="69"/>
      <c r="P23" s="69"/>
      <c r="Q23" s="69"/>
      <c r="R23" s="78"/>
      <c r="S23" s="78"/>
      <c r="T23" s="78"/>
      <c r="U23" s="69"/>
      <c r="V23" s="79"/>
    </row>
    <row r="24" ht="15.75" spans="1:22">
      <c r="A24" s="15">
        <v>45839</v>
      </c>
      <c r="B24" s="16">
        <v>2327041.25</v>
      </c>
      <c r="C24" s="16">
        <v>2327041.25</v>
      </c>
      <c r="D24" s="17"/>
      <c r="E24" s="17">
        <v>98640</v>
      </c>
      <c r="F24" s="17"/>
      <c r="G24" s="17">
        <v>4316736.84</v>
      </c>
      <c r="H24" s="17"/>
      <c r="I24" s="17"/>
      <c r="J24" s="66">
        <v>0</v>
      </c>
      <c r="K24" s="67">
        <v>45839</v>
      </c>
      <c r="L24" s="17">
        <v>2158368.42</v>
      </c>
      <c r="M24" s="68"/>
      <c r="N24" s="69"/>
      <c r="O24" s="69"/>
      <c r="P24" s="69"/>
      <c r="Q24" s="69"/>
      <c r="R24" s="78"/>
      <c r="S24" s="78"/>
      <c r="T24" s="78"/>
      <c r="U24" s="69"/>
      <c r="V24" s="79">
        <f>L24</f>
        <v>2158368.42</v>
      </c>
    </row>
    <row r="25" ht="15.75" spans="1:22">
      <c r="A25" s="15">
        <v>45870</v>
      </c>
      <c r="B25" s="16">
        <v>2327041.25</v>
      </c>
      <c r="C25" s="16">
        <v>2327041.25</v>
      </c>
      <c r="D25" s="17"/>
      <c r="E25" s="17"/>
      <c r="F25" s="17"/>
      <c r="G25" s="17">
        <v>2257977.28</v>
      </c>
      <c r="H25" s="17">
        <v>98640</v>
      </c>
      <c r="I25" s="17"/>
      <c r="J25" s="66">
        <v>9063.97</v>
      </c>
      <c r="K25" s="67">
        <v>45870</v>
      </c>
      <c r="L25" s="17">
        <v>2158368.42</v>
      </c>
      <c r="M25" s="17">
        <v>98640</v>
      </c>
      <c r="N25" s="69"/>
      <c r="O25" s="69"/>
      <c r="P25" s="69"/>
      <c r="Q25" s="69"/>
      <c r="R25" s="78"/>
      <c r="S25" s="78"/>
      <c r="T25" s="78"/>
      <c r="U25" s="69"/>
      <c r="V25" s="79">
        <f>L25+M25</f>
        <v>2257008.42</v>
      </c>
    </row>
    <row r="26" s="1" customFormat="1" ht="15.75" spans="1:22">
      <c r="A26" s="18" t="s">
        <v>32</v>
      </c>
      <c r="B26" s="19">
        <v>2327041.25</v>
      </c>
      <c r="C26" s="20">
        <v>2327041.25</v>
      </c>
      <c r="D26" s="20"/>
      <c r="E26" s="20"/>
      <c r="F26" s="20"/>
      <c r="G26" s="20">
        <v>2426650.11</v>
      </c>
      <c r="H26" s="20"/>
      <c r="I26" s="20"/>
      <c r="J26" s="20">
        <v>60000</v>
      </c>
      <c r="K26" s="70" t="s">
        <v>32</v>
      </c>
      <c r="L26" s="20">
        <v>2257977.28</v>
      </c>
      <c r="M26" s="20"/>
      <c r="N26" s="22"/>
      <c r="O26" s="22"/>
      <c r="P26" s="22"/>
      <c r="Q26" s="22"/>
      <c r="R26" s="22"/>
      <c r="S26" s="22"/>
      <c r="T26" s="22"/>
      <c r="U26" s="22"/>
      <c r="V26" s="80">
        <f>SUM(L26,L27)</f>
        <v>2426650.11</v>
      </c>
    </row>
    <row r="27" s="1" customFormat="1" ht="15.75" spans="1:22">
      <c r="A27" s="18" t="s">
        <v>32</v>
      </c>
      <c r="B27" s="21"/>
      <c r="C27" s="22"/>
      <c r="D27" s="22"/>
      <c r="E27" s="22"/>
      <c r="F27" s="22"/>
      <c r="G27" s="22"/>
      <c r="H27" s="22"/>
      <c r="I27" s="22"/>
      <c r="J27" s="22"/>
      <c r="K27" s="71" t="s">
        <v>33</v>
      </c>
      <c r="L27" s="20">
        <v>168672.83</v>
      </c>
      <c r="M27" s="22"/>
      <c r="N27" s="22"/>
      <c r="O27" s="22"/>
      <c r="P27" s="22"/>
      <c r="Q27" s="22"/>
      <c r="R27" s="22"/>
      <c r="S27" s="22"/>
      <c r="T27" s="22"/>
      <c r="U27" s="22"/>
      <c r="V27" s="81"/>
    </row>
    <row r="28" customFormat="1" ht="15.75" spans="1:22">
      <c r="A28" s="18" t="s">
        <v>34</v>
      </c>
      <c r="B28" s="19">
        <v>2327041.25</v>
      </c>
      <c r="C28" s="19">
        <v>2327041.25</v>
      </c>
      <c r="D28" s="20"/>
      <c r="E28" s="20"/>
      <c r="F28" s="20"/>
      <c r="G28" s="20">
        <v>159608.86</v>
      </c>
      <c r="H28" s="20"/>
      <c r="I28" s="20"/>
      <c r="J28" s="20">
        <v>69063.97</v>
      </c>
      <c r="K28" s="70" t="s">
        <v>34</v>
      </c>
      <c r="L28" s="20">
        <v>2257977.28</v>
      </c>
      <c r="M28" s="20"/>
      <c r="N28" s="20"/>
      <c r="O28" s="20"/>
      <c r="P28" s="20"/>
      <c r="Q28" s="20"/>
      <c r="R28" s="20"/>
      <c r="S28" s="20"/>
      <c r="T28" s="20"/>
      <c r="U28" s="20"/>
      <c r="V28" s="80">
        <v>2417586.14</v>
      </c>
    </row>
    <row r="29" customFormat="1" ht="15.75" spans="1:22">
      <c r="A29" s="18" t="s">
        <v>34</v>
      </c>
      <c r="B29" s="19"/>
      <c r="C29" s="20"/>
      <c r="D29" s="20"/>
      <c r="E29" s="20"/>
      <c r="F29" s="20"/>
      <c r="G29" s="20"/>
      <c r="H29" s="20"/>
      <c r="I29" s="20"/>
      <c r="J29" s="20"/>
      <c r="K29" s="70" t="s">
        <v>35</v>
      </c>
      <c r="L29" s="20">
        <v>159608.86</v>
      </c>
      <c r="M29" s="20"/>
      <c r="N29" s="20"/>
      <c r="O29" s="20"/>
      <c r="P29" s="20"/>
      <c r="Q29" s="20"/>
      <c r="R29" s="20"/>
      <c r="S29" s="20"/>
      <c r="T29" s="20"/>
      <c r="U29" s="20"/>
      <c r="V29" s="80"/>
    </row>
    <row r="30" ht="15.75" spans="1:22">
      <c r="A30" s="23"/>
      <c r="B30" s="24">
        <f>SUM(B24:B29)</f>
        <v>9308165</v>
      </c>
      <c r="C30" s="25">
        <f>SUM(C24:C29)</f>
        <v>9308165</v>
      </c>
      <c r="D30" s="25">
        <f>SUM(D22:D29)</f>
        <v>13953183.44</v>
      </c>
      <c r="E30" s="25">
        <f>SUM(E24:E29)</f>
        <v>98640</v>
      </c>
      <c r="F30" s="25"/>
      <c r="G30" s="25">
        <f>SUM(G24:G29)</f>
        <v>9160973.09</v>
      </c>
      <c r="H30" s="25">
        <f>SUM(H24:H29)</f>
        <v>98640</v>
      </c>
      <c r="I30" s="25"/>
      <c r="J30" s="25">
        <f>SUM(J24:J29)</f>
        <v>138127.94</v>
      </c>
      <c r="K30" s="25"/>
      <c r="L30" s="25">
        <f>SUM(L24:L29)</f>
        <v>9160973.09</v>
      </c>
      <c r="M30" s="25">
        <f>SUM(M24:M29)</f>
        <v>98640</v>
      </c>
      <c r="N30" s="25"/>
      <c r="O30" s="25"/>
      <c r="P30" s="25"/>
      <c r="Q30" s="25"/>
      <c r="R30" s="25">
        <f>SUM(R24:R29)</f>
        <v>0</v>
      </c>
      <c r="S30" s="25"/>
      <c r="T30" s="25">
        <f>SUM(T24:T29)</f>
        <v>0</v>
      </c>
      <c r="U30" s="25"/>
      <c r="V30" s="25">
        <f>SUM(V24:V29)</f>
        <v>9259613.09</v>
      </c>
    </row>
    <row r="31" ht="15.75" spans="1:22">
      <c r="A31" s="26"/>
      <c r="B31" s="26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ht="43.5" customHeight="1" spans="1:22">
      <c r="A32" s="28" t="s">
        <v>36</v>
      </c>
      <c r="B32" s="28"/>
      <c r="C32" s="28"/>
      <c r="D32" s="28"/>
      <c r="E32" s="2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customHeight="1" spans="1:22">
      <c r="A33" s="29" t="s">
        <v>37</v>
      </c>
      <c r="B33" s="29"/>
      <c r="C33" s="29"/>
      <c r="D33" s="29"/>
      <c r="E33" s="29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>
      <c r="A34" s="29"/>
      <c r="B34" s="29"/>
      <c r="C34" s="29"/>
      <c r="D34" s="29"/>
      <c r="E34" s="29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ht="28.5" customHeight="1" spans="1:22">
      <c r="A35" s="30" t="s">
        <v>38</v>
      </c>
      <c r="B35" s="30"/>
      <c r="C35" s="30"/>
      <c r="D35" s="30"/>
      <c r="E35" s="30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customHeight="1" spans="1:22">
      <c r="A36" s="30" t="s">
        <v>39</v>
      </c>
      <c r="B36" s="30"/>
      <c r="C36" s="30"/>
      <c r="D36" s="30"/>
      <c r="E36" s="30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customHeight="1" spans="1:22">
      <c r="A37" s="30" t="s">
        <v>40</v>
      </c>
      <c r="B37" s="30"/>
      <c r="C37" s="30"/>
      <c r="D37" s="30"/>
      <c r="E37" s="30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customHeight="1" spans="1:22">
      <c r="A38" s="30" t="s">
        <v>41</v>
      </c>
      <c r="B38" s="30"/>
      <c r="C38" s="30"/>
      <c r="D38" s="30"/>
      <c r="E38" s="30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customHeight="1" spans="1:22">
      <c r="A39" s="30" t="s">
        <v>42</v>
      </c>
      <c r="B39" s="30"/>
      <c r="C39" s="30"/>
      <c r="D39" s="30"/>
      <c r="E39" s="30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1:22">
      <c r="A40" s="26"/>
      <c r="B40" s="26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ht="15.75" customHeight="1" spans="1:22">
      <c r="A41" s="31" t="s">
        <v>43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ht="38.25" customHeight="1" spans="1:22">
      <c r="A42" s="29" t="s">
        <v>37</v>
      </c>
      <c r="B42" s="29"/>
      <c r="C42" s="29"/>
      <c r="D42" s="29"/>
      <c r="E42" s="29"/>
      <c r="F42" s="29" t="s">
        <v>44</v>
      </c>
      <c r="G42" s="29" t="s">
        <v>45</v>
      </c>
      <c r="H42" s="29" t="s">
        <v>46</v>
      </c>
      <c r="I42" s="29" t="s">
        <v>47</v>
      </c>
      <c r="J42" s="29" t="s">
        <v>48</v>
      </c>
      <c r="K42" s="29" t="s">
        <v>49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customHeight="1" spans="1:22">
      <c r="A43" s="32" t="s">
        <v>50</v>
      </c>
      <c r="B43" s="33"/>
      <c r="C43" s="33"/>
      <c r="D43" s="33"/>
      <c r="E43" s="34"/>
      <c r="F43" s="35">
        <v>9063.97</v>
      </c>
      <c r="G43" s="36" t="s">
        <v>51</v>
      </c>
      <c r="H43" s="106" t="s">
        <v>52</v>
      </c>
      <c r="I43" s="36" t="s">
        <v>35</v>
      </c>
      <c r="J43" s="36" t="s">
        <v>35</v>
      </c>
      <c r="K43" s="30" t="s">
        <v>53</v>
      </c>
      <c r="L43" s="26"/>
      <c r="M43" s="26"/>
      <c r="N43" s="26"/>
      <c r="O43" s="26"/>
      <c r="P43" s="48"/>
      <c r="Q43" s="26"/>
      <c r="R43" s="26"/>
      <c r="S43" s="26"/>
      <c r="T43" s="26"/>
      <c r="U43" s="26"/>
      <c r="V43" s="26"/>
    </row>
    <row r="44" hidden="1" customHeight="1" spans="1:22">
      <c r="A44" s="30" t="s">
        <v>54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26"/>
      <c r="M44" s="26"/>
      <c r="N44" s="26"/>
      <c r="O44" s="26"/>
      <c r="P44" s="48"/>
      <c r="Q44" s="26"/>
      <c r="R44" s="26"/>
      <c r="S44" s="26"/>
      <c r="T44" s="26"/>
      <c r="U44" s="26"/>
      <c r="V44" s="26"/>
    </row>
    <row r="45" hidden="1" customHeight="1" spans="1:22">
      <c r="A45" s="30" t="s">
        <v>55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26"/>
      <c r="M45" s="26"/>
      <c r="N45" s="26"/>
      <c r="O45" s="26"/>
      <c r="P45" s="48"/>
      <c r="Q45" s="26"/>
      <c r="R45" s="26"/>
      <c r="S45" s="26"/>
      <c r="T45" s="26"/>
      <c r="U45" s="26"/>
      <c r="V45" s="26"/>
    </row>
    <row r="46" hidden="1" customHeight="1" spans="1:22">
      <c r="A46" s="30" t="s">
        <v>56</v>
      </c>
      <c r="B46" s="30"/>
      <c r="C46" s="30"/>
      <c r="D46" s="30"/>
      <c r="E46" s="30"/>
      <c r="F46" s="37"/>
      <c r="G46" s="36"/>
      <c r="H46" s="38"/>
      <c r="I46" s="72"/>
      <c r="J46" s="72"/>
      <c r="K46" s="30"/>
      <c r="L46" s="26"/>
      <c r="M46" s="26"/>
      <c r="N46" s="26"/>
      <c r="O46" s="26"/>
      <c r="P46" s="48"/>
      <c r="Q46" s="26"/>
      <c r="R46" s="26"/>
      <c r="S46" s="26"/>
      <c r="T46" s="26"/>
      <c r="U46" s="26"/>
      <c r="V46" s="26"/>
    </row>
    <row r="47" hidden="1" customHeight="1" spans="1:22">
      <c r="A47" s="30" t="s">
        <v>57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26"/>
      <c r="M47" s="26"/>
      <c r="N47" s="26"/>
      <c r="O47" s="26"/>
      <c r="P47" s="48"/>
      <c r="Q47" s="26"/>
      <c r="R47" s="26"/>
      <c r="S47" s="26"/>
      <c r="T47" s="26"/>
      <c r="U47" s="26"/>
      <c r="V47" s="26"/>
    </row>
    <row r="48" ht="29.85" customHeight="1" spans="1:22">
      <c r="A48" s="39" t="s">
        <v>58</v>
      </c>
      <c r="B48" s="39"/>
      <c r="C48" s="39"/>
      <c r="D48" s="39"/>
      <c r="E48" s="39"/>
      <c r="F48" s="40">
        <v>60000</v>
      </c>
      <c r="G48" s="41" t="s">
        <v>51</v>
      </c>
      <c r="H48" s="107" t="s">
        <v>52</v>
      </c>
      <c r="I48" s="73" t="s">
        <v>32</v>
      </c>
      <c r="J48" s="73" t="s">
        <v>32</v>
      </c>
      <c r="K48" s="41" t="s">
        <v>53</v>
      </c>
      <c r="L48" s="26"/>
      <c r="M48" s="26"/>
      <c r="N48" s="26"/>
      <c r="O48" s="26"/>
      <c r="P48" s="48"/>
      <c r="Q48" s="26"/>
      <c r="R48" s="26"/>
      <c r="S48" s="26"/>
      <c r="T48" s="26"/>
      <c r="U48" s="26"/>
      <c r="V48" s="26"/>
    </row>
    <row r="49" ht="29.85" customHeight="1" spans="1:22">
      <c r="A49" s="39" t="s">
        <v>58</v>
      </c>
      <c r="B49" s="39"/>
      <c r="C49" s="39"/>
      <c r="D49" s="39"/>
      <c r="E49" s="39"/>
      <c r="F49" s="43">
        <v>168672.83</v>
      </c>
      <c r="G49" s="41" t="s">
        <v>51</v>
      </c>
      <c r="H49" s="107" t="s">
        <v>52</v>
      </c>
      <c r="I49" s="73" t="s">
        <v>34</v>
      </c>
      <c r="J49" s="73" t="s">
        <v>34</v>
      </c>
      <c r="K49" s="41" t="s">
        <v>53</v>
      </c>
      <c r="L49" s="26"/>
      <c r="M49" s="26"/>
      <c r="N49" s="26"/>
      <c r="O49" s="26"/>
      <c r="P49" s="48"/>
      <c r="Q49" s="26"/>
      <c r="R49" s="26"/>
      <c r="S49" s="26"/>
      <c r="T49" s="26"/>
      <c r="U49" s="26"/>
      <c r="V49" s="26"/>
    </row>
    <row r="50" customHeight="1" spans="1:22">
      <c r="A50" s="44" t="s">
        <v>59</v>
      </c>
      <c r="B50" s="44"/>
      <c r="C50" s="44"/>
      <c r="D50" s="44"/>
      <c r="E50" s="44"/>
      <c r="F50" s="45">
        <f>SUM(F43:F49)</f>
        <v>237736.8</v>
      </c>
      <c r="G50" s="46"/>
      <c r="H50" s="46"/>
      <c r="I50" s="46"/>
      <c r="J50" s="46"/>
      <c r="K50" s="46"/>
      <c r="L50" s="26"/>
      <c r="M50" s="26"/>
      <c r="N50" s="26"/>
      <c r="O50" s="26"/>
      <c r="P50" s="48"/>
      <c r="Q50" s="26"/>
      <c r="R50" s="26"/>
      <c r="S50" s="26"/>
      <c r="T50" s="26"/>
      <c r="U50" s="26"/>
      <c r="V50" s="26"/>
    </row>
    <row r="51" hidden="1" customHeight="1" spans="1:22">
      <c r="A51" s="47" t="s">
        <v>60</v>
      </c>
      <c r="B51" s="47"/>
      <c r="C51" s="47"/>
      <c r="D51" s="47"/>
      <c r="E51" s="47"/>
      <c r="F51" s="47"/>
      <c r="G51" s="47"/>
      <c r="H51" s="47"/>
      <c r="I51" s="48"/>
      <c r="J51" s="48"/>
      <c r="K51" s="48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customHeight="1" spans="1:22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ht="12.8" customHeight="1" spans="1:22">
      <c r="A53" s="49" t="s">
        <v>61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26"/>
      <c r="Q53" s="26"/>
      <c r="R53" s="26"/>
      <c r="S53" s="26"/>
      <c r="T53" s="26"/>
      <c r="U53" s="26"/>
      <c r="V53" s="26"/>
    </row>
    <row r="54" ht="21" customHeight="1" spans="1:22">
      <c r="A54" s="50" t="s">
        <v>62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74"/>
      <c r="M54" s="74"/>
      <c r="N54" s="74"/>
      <c r="O54" s="74"/>
      <c r="P54" s="26"/>
      <c r="Q54" s="26"/>
      <c r="R54" s="26"/>
      <c r="S54" s="26"/>
      <c r="T54" s="26"/>
      <c r="U54" s="26"/>
      <c r="V54" s="26"/>
    </row>
    <row r="55" ht="118.65" customHeight="1" spans="1:2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74"/>
      <c r="M55" s="74"/>
      <c r="N55" s="74"/>
      <c r="O55" s="74"/>
      <c r="P55" s="26"/>
      <c r="Q55" s="26"/>
      <c r="R55" s="26"/>
      <c r="S55" s="26"/>
      <c r="T55" s="26"/>
      <c r="U55" s="26"/>
      <c r="V55" s="26"/>
    </row>
    <row r="56" ht="61.15" customHeight="1" spans="1:22">
      <c r="A56" s="51" t="s">
        <v>63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75"/>
      <c r="M56" s="75"/>
      <c r="N56" s="75"/>
      <c r="O56" s="75"/>
      <c r="P56" s="26"/>
      <c r="Q56" s="26"/>
      <c r="R56" s="26"/>
      <c r="S56" s="26"/>
      <c r="T56" s="26"/>
      <c r="U56" s="26"/>
      <c r="V56" s="26"/>
    </row>
    <row r="57" ht="69.4" customHeight="1" spans="1:22">
      <c r="A57" s="51" t="s">
        <v>64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75"/>
      <c r="M57" s="75"/>
      <c r="N57" s="75"/>
      <c r="O57" s="75"/>
      <c r="P57" s="26"/>
      <c r="Q57" s="26"/>
      <c r="R57" s="26"/>
      <c r="S57" s="26"/>
      <c r="T57" s="26"/>
      <c r="U57" s="26"/>
      <c r="V57" s="26"/>
    </row>
    <row r="58" spans="1:22">
      <c r="A58" s="26"/>
      <c r="B58" s="26"/>
      <c r="C58" s="2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customHeight="1" spans="1:22">
      <c r="A59" s="52" t="s">
        <v>65</v>
      </c>
      <c r="B59" s="52"/>
      <c r="C59" s="52"/>
      <c r="D59" s="52"/>
      <c r="E59" s="52"/>
      <c r="F59" s="52"/>
      <c r="G59" s="52"/>
      <c r="H59" s="52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ht="38.25" customHeight="1" spans="1:22">
      <c r="A60" s="53"/>
      <c r="B60" s="53"/>
      <c r="C60" s="53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1:22">
      <c r="A61" s="26"/>
      <c r="B61" s="26"/>
      <c r="C61" s="27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customHeight="1" spans="1:22">
      <c r="A62" s="54" t="s">
        <v>66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26"/>
      <c r="O62" s="26"/>
      <c r="P62" s="26"/>
      <c r="Q62" s="26"/>
      <c r="R62" s="26"/>
      <c r="S62" s="26"/>
      <c r="T62" s="26"/>
      <c r="U62" s="26"/>
      <c r="V62" s="26"/>
    </row>
    <row r="63" ht="32.25" customHeight="1" spans="1:22">
      <c r="A63" s="55" t="s">
        <v>67</v>
      </c>
      <c r="B63" s="55"/>
      <c r="C63" s="55" t="s">
        <v>68</v>
      </c>
      <c r="D63" s="56" t="s">
        <v>69</v>
      </c>
      <c r="E63" s="56"/>
      <c r="F63" s="56"/>
      <c r="G63" s="57" t="s">
        <v>70</v>
      </c>
      <c r="H63" s="57" t="s">
        <v>71</v>
      </c>
      <c r="I63" s="56" t="s">
        <v>72</v>
      </c>
      <c r="J63" s="56" t="s">
        <v>73</v>
      </c>
      <c r="K63" s="56"/>
      <c r="L63" s="56" t="s">
        <v>74</v>
      </c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>
      <c r="A64" s="108" t="s">
        <v>75</v>
      </c>
      <c r="B64" s="59"/>
      <c r="C64" s="60">
        <v>45882</v>
      </c>
      <c r="D64" s="61" t="s">
        <v>76</v>
      </c>
      <c r="E64" s="62"/>
      <c r="F64" s="63"/>
      <c r="G64" s="64">
        <v>4</v>
      </c>
      <c r="H64" s="64">
        <v>1500</v>
      </c>
      <c r="I64" s="76" t="s">
        <v>77</v>
      </c>
      <c r="J64" s="58" t="s">
        <v>78</v>
      </c>
      <c r="K64" s="59"/>
      <c r="L64" s="77">
        <v>98640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1:22">
      <c r="A65" s="82"/>
      <c r="B65" s="83"/>
      <c r="C65" s="84"/>
      <c r="D65" s="85"/>
      <c r="E65" s="86"/>
      <c r="F65" s="87"/>
      <c r="G65" s="88"/>
      <c r="H65" s="89"/>
      <c r="I65" s="89"/>
      <c r="J65" s="82"/>
      <c r="K65" s="83"/>
      <c r="L65" s="102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1:22">
      <c r="A66" s="82"/>
      <c r="B66" s="83"/>
      <c r="C66" s="84"/>
      <c r="D66" s="85"/>
      <c r="E66" s="86"/>
      <c r="F66" s="87"/>
      <c r="G66" s="88"/>
      <c r="H66" s="89"/>
      <c r="I66" s="89"/>
      <c r="J66" s="82"/>
      <c r="K66" s="83"/>
      <c r="L66" s="102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1:22">
      <c r="A67" s="82"/>
      <c r="B67" s="83"/>
      <c r="C67" s="84"/>
      <c r="D67" s="85"/>
      <c r="E67" s="86"/>
      <c r="F67" s="87"/>
      <c r="G67" s="88"/>
      <c r="H67" s="89"/>
      <c r="I67" s="89"/>
      <c r="J67" s="82"/>
      <c r="K67" s="83"/>
      <c r="L67" s="102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1:22">
      <c r="A68" s="90"/>
      <c r="B68" s="91"/>
      <c r="C68" s="92"/>
      <c r="D68" s="93"/>
      <c r="E68" s="94"/>
      <c r="F68" s="95"/>
      <c r="G68" s="96"/>
      <c r="H68" s="97"/>
      <c r="I68" s="97"/>
      <c r="J68" s="90"/>
      <c r="K68" s="91"/>
      <c r="L68" s="103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2">
      <c r="A69" s="98" t="s">
        <v>59</v>
      </c>
      <c r="B69" s="99"/>
      <c r="C69" s="99"/>
      <c r="D69" s="99"/>
      <c r="E69" s="99"/>
      <c r="F69" s="99"/>
      <c r="G69" s="99"/>
      <c r="H69" s="99"/>
      <c r="I69" s="99"/>
      <c r="J69" s="99"/>
      <c r="K69" s="104"/>
      <c r="L69" s="105">
        <v>98640</v>
      </c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2">
      <c r="A70" s="26"/>
      <c r="B70" s="26"/>
      <c r="C70" s="27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2">
      <c r="A71" s="26"/>
      <c r="B71" s="26"/>
      <c r="C71" s="27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2">
      <c r="A72" s="26"/>
      <c r="B72" s="26"/>
      <c r="C72" s="27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>
      <c r="A73" s="26"/>
      <c r="B73" s="26"/>
      <c r="C73" s="27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2">
      <c r="A74" s="26"/>
      <c r="B74" s="26"/>
      <c r="C74" s="27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2">
      <c r="A75" s="26"/>
      <c r="B75" s="26"/>
      <c r="C75" s="27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>
      <c r="A76" s="26"/>
      <c r="B76" s="26"/>
      <c r="C76" s="27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1:22">
      <c r="A77" s="26"/>
      <c r="B77" s="26"/>
      <c r="C77" s="2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>
      <c r="A78" s="26"/>
      <c r="B78" s="26"/>
      <c r="C78" s="2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1:22">
      <c r="A79" s="26"/>
      <c r="B79" s="26"/>
      <c r="C79" s="27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1:22">
      <c r="A80" s="26"/>
      <c r="B80" s="26"/>
      <c r="C80" s="27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1:22">
      <c r="A81" s="26"/>
      <c r="B81" s="26"/>
      <c r="C81" s="27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1:22">
      <c r="A82" s="26"/>
      <c r="B82" s="26"/>
      <c r="C82" s="27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1:22">
      <c r="A83" s="26"/>
      <c r="B83" s="26"/>
      <c r="C83" s="2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>
      <c r="A84" s="26"/>
      <c r="B84" s="26"/>
      <c r="C84" s="27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</row>
    <row r="85" spans="1:22">
      <c r="A85" s="26"/>
      <c r="B85" s="26"/>
      <c r="C85" s="27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</row>
    <row r="86" spans="1:22">
      <c r="A86" s="26"/>
      <c r="B86" s="26"/>
      <c r="C86" s="27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</row>
    <row r="87" spans="1:22">
      <c r="A87" s="26"/>
      <c r="B87" s="26"/>
      <c r="C87" s="2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</row>
    <row r="88" spans="1:22">
      <c r="A88" s="26"/>
      <c r="B88" s="26"/>
      <c r="C88" s="27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</row>
    <row r="89" spans="1:22">
      <c r="A89" s="26"/>
      <c r="B89" s="26"/>
      <c r="C89" s="27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</row>
    <row r="90" spans="1:22">
      <c r="A90" s="26"/>
      <c r="B90" s="26"/>
      <c r="C90" s="27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</row>
    <row r="91" spans="1:22">
      <c r="A91" s="26"/>
      <c r="B91" s="26"/>
      <c r="C91" s="2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</row>
    <row r="92" spans="1:22">
      <c r="A92" s="26"/>
      <c r="B92" s="26"/>
      <c r="C92" s="27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</row>
    <row r="93" spans="1:22">
      <c r="A93" s="26"/>
      <c r="B93" s="26"/>
      <c r="C93" s="27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</row>
    <row r="94" spans="1:22">
      <c r="A94" s="26"/>
      <c r="B94" s="26"/>
      <c r="C94" s="27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>
      <c r="A95" s="26"/>
      <c r="B95" s="26"/>
      <c r="C95" s="27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pans="1:22">
      <c r="A96" s="26"/>
      <c r="B96" s="26"/>
      <c r="C96" s="27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>
      <c r="A97" s="26"/>
      <c r="B97" s="26"/>
      <c r="C97" s="2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pans="1:22">
      <c r="A98" s="26"/>
      <c r="B98" s="26"/>
      <c r="C98" s="2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pans="1:22">
      <c r="A99" s="26"/>
      <c r="B99" s="26"/>
      <c r="C99" s="27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pans="1:22">
      <c r="A100" s="26"/>
      <c r="B100" s="26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pans="1:22">
      <c r="A101" s="26"/>
      <c r="B101" s="26"/>
      <c r="C101" s="27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>
      <c r="A102" s="26"/>
      <c r="B102" s="26"/>
      <c r="C102" s="27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pans="1:22">
      <c r="A103" s="26"/>
      <c r="B103" s="26"/>
      <c r="C103" s="27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pans="1:22">
      <c r="A104" s="26"/>
      <c r="B104" s="26"/>
      <c r="C104" s="27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</row>
    <row r="105" spans="1:22">
      <c r="A105" s="100"/>
      <c r="B105" s="100"/>
      <c r="C105" s="101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</row>
  </sheetData>
  <autoFilter ref="A42:K51">
    <extLst/>
  </autoFilter>
  <mergeCells count="7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2:E32"/>
    <mergeCell ref="A35:E35"/>
    <mergeCell ref="A36:E36"/>
    <mergeCell ref="A37:E37"/>
    <mergeCell ref="A38:E38"/>
    <mergeCell ref="A39:E39"/>
    <mergeCell ref="A41:K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H51"/>
    <mergeCell ref="A53:O53"/>
    <mergeCell ref="A56:K56"/>
    <mergeCell ref="A57:K57"/>
    <mergeCell ref="A59:H59"/>
    <mergeCell ref="A60:C60"/>
    <mergeCell ref="A62:M62"/>
    <mergeCell ref="A63:B63"/>
    <mergeCell ref="D63:F63"/>
    <mergeCell ref="J63:K63"/>
    <mergeCell ref="A64:B64"/>
    <mergeCell ref="D64:F64"/>
    <mergeCell ref="J64:K64"/>
    <mergeCell ref="A65:B65"/>
    <mergeCell ref="D65:F65"/>
    <mergeCell ref="J65:K65"/>
    <mergeCell ref="A66:B66"/>
    <mergeCell ref="D66:F66"/>
    <mergeCell ref="J66:K66"/>
    <mergeCell ref="A67:B67"/>
    <mergeCell ref="D67:F67"/>
    <mergeCell ref="J67:K67"/>
    <mergeCell ref="A68:B68"/>
    <mergeCell ref="D68:F68"/>
    <mergeCell ref="J68:K68"/>
    <mergeCell ref="A69:K69"/>
    <mergeCell ref="A19:A21"/>
    <mergeCell ref="B20:B21"/>
    <mergeCell ref="C20:C21"/>
    <mergeCell ref="V20:V21"/>
    <mergeCell ref="A33:E34"/>
    <mergeCell ref="A54:K55"/>
    <mergeCell ref="L54:O55"/>
  </mergeCells>
  <pageMargins left="0.511805555555556" right="0.511805555555556" top="0.634722222222222" bottom="0.551388888888889" header="0.511811023622047" footer="0.315277777777778"/>
  <pageSetup paperSize="9" scale="37" orientation="landscape" horizontalDpi="300" verticalDpi="300"/>
  <headerFooter>
    <oddFooter>&amp;LÁrea Responsável: SUPECC/SGI/SES&amp;RPág &amp;P de &amp;N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fabianarossi</cp:lastModifiedBy>
  <cp:revision>67</cp:revision>
  <dcterms:created xsi:type="dcterms:W3CDTF">2025-01-22T12:14:00Z</dcterms:created>
  <dcterms:modified xsi:type="dcterms:W3CDTF">2025-12-30T17:40:42Z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9FA6129C44F649248466688EE1F9A458_13</vt:lpwstr>
  </property>
  <property fmtid="{D5CDD505-2E9C-101B-9397-08002B2CF9AE}" pid="3" name="KSOProductBuildVer">
    <vt:lpwstr>1046-12.2.0.13306</vt:lpwstr>
  </property>
</Properties>
</file>