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60" tabRatio="500"/>
  </bookViews>
  <sheets>
    <sheet name="POLICLINICA QUIRINOPOLIS-IPGSE" sheetId="1" r:id="rId1"/>
  </sheets>
  <definedNames>
    <definedName name="_xlnm._FilterDatabase" localSheetId="0" hidden="1">'POLICLINICA QUIRINOPOLIS-IPGSE'!$A$40:$K$48</definedName>
    <definedName name="_xlnm.Print_Area" localSheetId="0">'POLICLINICA QUIRINOPOLIS-IPGSE'!$A$1:$V$61</definedName>
    <definedName name="_xlnm.Print_Titles" localSheetId="0">'POLICLINICA QUIRINOPOLIS-IPGSE'!$39:$40</definedName>
  </definedNames>
  <calcPr calcId="144525"/>
</workbook>
</file>

<file path=xl/sharedStrings.xml><?xml version="1.0" encoding="utf-8"?>
<sst xmlns="http://schemas.openxmlformats.org/spreadsheetml/2006/main" count="100" uniqueCount="77">
  <si>
    <t>Relatório Resumido da Execução Orçamentária e Financeira por Contrato de Gestão</t>
  </si>
  <si>
    <t>Mês/Ano: Julho a Setembro/2025</t>
  </si>
  <si>
    <t>Órgão Contratante: SECRETARIA DE ESTADO DA SAÚDE – SES/GO.</t>
  </si>
  <si>
    <t>CNPJ: 02.529.964/0001-57</t>
  </si>
  <si>
    <t>Organização Social Contratada :INSTITUTO DE PLANEJAMENTO E GESTAO DE SERVICOS ESPECIALIZADOS - IPGSE</t>
  </si>
  <si>
    <t>CNPJ: 18.176.322/0001-51</t>
  </si>
  <si>
    <t>Unidade Gerida: Policlínica Estadual da Região Sudoeste – Unidade Quirinópolis</t>
  </si>
  <si>
    <t>CNPJ: 18.176.322/0003-13</t>
  </si>
  <si>
    <t>Termo de Colaboração nº 24/2025 – SES.</t>
  </si>
  <si>
    <t>Vigência do Contrato de Gestão - Início 01/07/2025 Término 01/07/2028 (Termo de Colaboração nº 24/2025).</t>
  </si>
  <si>
    <t>Previsão de Repasse Mensal do Contrato de Gestão; R$ 2.327.041,25 (Termo de Colaboração). Processo nº: 202400010033097</t>
  </si>
  <si>
    <t xml:space="preserve">Previsão de Repasse Mensal do Contrato de Gestão/ADITIVO - Investimentos : R$ 98.640,00.  Processo nº: 202400010079760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</si>
  <si>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</si>
  <si>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</si>
  <si>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</si>
  <si>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</si>
  <si>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</si>
  <si>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</si>
  <si>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</si>
  <si>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</si>
  <si>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</si>
  <si>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</si>
  <si>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</si>
  <si>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</si>
  <si>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</si>
  <si>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</si>
  <si>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</si>
  <si>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</si>
  <si>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</si>
  <si>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</si>
  <si>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</si>
  <si>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>mai/25</t>
  </si>
  <si>
    <t>set/25</t>
  </si>
  <si>
    <t>jul/25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</si>
  <si>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</si>
  <si>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</si>
  <si>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</si>
  <si>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</si>
  <si>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</si>
  <si>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</si>
  <si>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</si>
  <si>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</si>
  <si>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</si>
  <si>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</si>
  <si>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</si>
  <si>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</si>
  <si>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</si>
  <si>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</si>
  <si>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 Servidores cedidos.</t>
  </si>
  <si>
    <t>Glosa -Residentes (Programa de Residência Médica).</t>
  </si>
  <si>
    <t>*GlosaFundo Rescisório</t>
  </si>
  <si>
    <t>Outras Glosas.</t>
  </si>
  <si>
    <t>Valor provisionado para ajuste posterior.</t>
  </si>
  <si>
    <t>3.3.50.85.02</t>
  </si>
  <si>
    <t>202400010033097</t>
  </si>
  <si>
    <t>ago/25</t>
  </si>
  <si>
    <t>SES/CGC/SUPECC-19837.</t>
  </si>
  <si>
    <t>Total Geral</t>
  </si>
  <si>
    <t xml:space="preserve">* Glosa aplicada com valor estimado - ajuste será realizado posteriormente, quando informado pela SES/GMAE - CG-14421. </t>
  </si>
  <si>
    <t>Nota Explicativa:</t>
  </si>
  <si>
    <t>Valor Estimado no Contrato de Gestão = Custeio (R$ 2.327.041,25)
1. Valor Mensal Estimado no Contrato de Gestão - Custeio = Custeio (R$ 2.327.041,25)                                                                                                                                                                                                                                                 2. Anulação de empenho 2025.2850.211.00051.001 - Valor R$ 69.811,24 - Ref.05/25 - em 04/09/25  Despesas pré operacionais
3. Valor informado pela área técnica – GFIN (Processo SEI 202500010016855).
4. Valor Provisionado conforme Solicitação de Liquidação e Pagamento Parcial (SEI N° 78576912) Ref. Setembro - R$60.000,00;  Solicitação de Liquidação e Pagamento Parcial (SEI N° 77367639) ref. Agosto - R$ 168.672,83 .  Valor aplicado com valor estimado - ajuste será realizado posteriormente, quando informado pela SES/CGC/SUPECC - 19837. Solicitação de Liquidação e Pagamento de Julho Parcial (SEI N° 76365554) e Consolidado (SEI N° 78700744)
A unidade não conta com o repasse adicional da união para Apostilamentos do Piso de Enfermagem, visto que já efetua o pagamento do piso.</t>
  </si>
  <si>
    <t>8. Pagamentos (repasses – Restos a Pagar) – Não houve repasse para o período.</t>
  </si>
  <si>
    <t>9. Pagamentos de Despesas de Exercícios Anteriores – DEA:
Não houve repasse para o período.</t>
  </si>
  <si>
    <t>Fonte: Contratos de Gestão e Aditivos contidos no processo e Portal Transparência: saude.go.gov.br  e Sistema SIOFINET - Portal.go.gov.br.</t>
  </si>
  <si>
    <t>Demonstrativo de investimentos repassados no período de julho a setembro/2025</t>
  </si>
  <si>
    <t>PROCESSO</t>
  </si>
  <si>
    <t>DATA PAGTO</t>
  </si>
  <si>
    <t>DOT.EMP.OP</t>
  </si>
  <si>
    <t>GRUPO</t>
  </si>
  <si>
    <t>FONTE</t>
  </si>
  <si>
    <t>NATUREZA</t>
  </si>
  <si>
    <t>OBSERVAÇÃO</t>
  </si>
  <si>
    <t>VALOR PAGO</t>
  </si>
  <si>
    <t>202400010079760</t>
  </si>
  <si>
    <t>2025.2850.161.00191.001</t>
  </si>
  <si>
    <t>4.4.50.42.05</t>
  </si>
  <si>
    <t>411 horas de consutoria - empresa NOXTEC Serviços Ltda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</si>
</sst>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[$-416]mmm\-yy;@"/>
    <numFmt numFmtId="181" formatCode="&quot;R$&quot;\ #,##0.00;\-&quot;R$&quot;\ #,##0.00"/>
  </numFmts>
  <fonts count="30">
    <font>
      <sz val="11"/>
      <color rgb="FF00000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8D8D8"/>
        <bgColor rgb="FFD9E2F3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Border="0" applyProtection="0"/>
    <xf numFmtId="177" fontId="9" fillId="0" borderId="0" applyBorder="0" applyAlignment="0" applyProtection="0"/>
    <xf numFmtId="9" fontId="9" fillId="0" borderId="0" applyBorder="0" applyAlignment="0" applyProtection="0"/>
    <xf numFmtId="178" fontId="9" fillId="0" borderId="0" applyBorder="0" applyAlignment="0" applyProtection="0"/>
    <xf numFmtId="179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2" fillId="9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/>
  </cellStyleXfs>
  <cellXfs count="101"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3" fillId="2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17" fontId="2" fillId="0" borderId="5" xfId="0" applyNumberFormat="1" applyFont="1" applyBorder="1" applyAlignment="1" applyProtection="1">
      <alignment horizontal="center" vertical="center" wrapText="1"/>
    </xf>
    <xf numFmtId="176" fontId="5" fillId="0" borderId="5" xfId="0" applyNumberFormat="1" applyFont="1" applyBorder="1" applyAlignment="1" applyProtection="1">
      <alignment vertical="center" wrapText="1"/>
    </xf>
    <xf numFmtId="4" fontId="2" fillId="0" borderId="5" xfId="0" applyNumberFormat="1" applyFont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wrapText="1"/>
    </xf>
    <xf numFmtId="176" fontId="2" fillId="0" borderId="5" xfId="0" applyNumberFormat="1" applyFont="1" applyFill="1" applyBorder="1" applyAlignment="1" applyProtection="1">
      <alignment horizontal="right" wrapText="1"/>
    </xf>
    <xf numFmtId="4" fontId="2" fillId="0" borderId="5" xfId="0" applyNumberFormat="1" applyFont="1" applyFill="1" applyBorder="1" applyAlignment="1" applyProtection="1">
      <alignment horizontal="right" wrapText="1"/>
    </xf>
    <xf numFmtId="176" fontId="4" fillId="0" borderId="5" xfId="0" applyNumberFormat="1" applyFont="1" applyFill="1" applyBorder="1" applyAlignment="1" applyProtection="1">
      <alignment horizontal="right" wrapText="1"/>
    </xf>
    <xf numFmtId="4" fontId="4" fillId="0" borderId="5" xfId="0" applyNumberFormat="1" applyFont="1" applyFill="1" applyBorder="1" applyAlignment="1" applyProtection="1">
      <alignment horizontal="right" wrapText="1"/>
    </xf>
    <xf numFmtId="0" fontId="2" fillId="0" borderId="5" xfId="0" applyFont="1" applyFill="1" applyBorder="1" applyAlignment="1" applyProtection="1">
      <alignment wrapText="1"/>
    </xf>
    <xf numFmtId="176" fontId="4" fillId="0" borderId="5" xfId="0" applyNumberFormat="1" applyFont="1" applyFill="1" applyBorder="1" applyAlignment="1" applyProtection="1">
      <alignment horizontal="right" wrapText="1"/>
    </xf>
    <xf numFmtId="4" fontId="4" fillId="0" borderId="5" xfId="0" applyNumberFormat="1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4" fontId="2" fillId="0" borderId="7" xfId="1" applyNumberFormat="1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2" fontId="0" fillId="0" borderId="7" xfId="49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176" fontId="5" fillId="0" borderId="7" xfId="1" applyFont="1" applyBorder="1" applyAlignment="1" applyProtection="1"/>
    <xf numFmtId="0" fontId="5" fillId="0" borderId="7" xfId="0" applyFont="1" applyBorder="1" applyAlignment="1" applyProtection="1">
      <alignment horizontal="center" wrapText="1"/>
    </xf>
    <xf numFmtId="0" fontId="5" fillId="0" borderId="7" xfId="49" applyNumberFormat="1" applyFont="1" applyBorder="1" applyAlignment="1" applyProtection="1">
      <alignment horizontal="center"/>
    </xf>
    <xf numFmtId="0" fontId="6" fillId="4" borderId="7" xfId="0" applyFont="1" applyFill="1" applyBorder="1" applyAlignment="1" applyProtection="1">
      <alignment vertical="center" wrapText="1"/>
    </xf>
    <xf numFmtId="4" fontId="6" fillId="4" borderId="7" xfId="0" applyNumberFormat="1" applyFont="1" applyFill="1" applyBorder="1" applyAlignment="1" applyProtection="1">
      <alignment horizontal="right" vertical="center" wrapText="1"/>
    </xf>
    <xf numFmtId="0" fontId="5" fillId="4" borderId="7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wrapText="1"/>
    </xf>
    <xf numFmtId="0" fontId="6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horizontal="center" wrapText="1"/>
    </xf>
    <xf numFmtId="0" fontId="4" fillId="5" borderId="7" xfId="0" applyFont="1" applyFill="1" applyBorder="1" applyAlignment="1" applyProtection="1">
      <alignment horizont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/>
    <xf numFmtId="0" fontId="2" fillId="0" borderId="8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58" fontId="2" fillId="0" borderId="10" xfId="0" applyNumberFormat="1" applyFont="1" applyBorder="1" applyAlignment="1" applyProtection="1">
      <alignment horizontal="center" wrapText="1"/>
    </xf>
    <xf numFmtId="49" fontId="2" fillId="0" borderId="8" xfId="0" applyNumberFormat="1" applyFont="1" applyBorder="1" applyAlignment="1" applyProtection="1">
      <alignment horizontal="center" wrapText="1"/>
    </xf>
    <xf numFmtId="49" fontId="2" fillId="0" borderId="11" xfId="0" applyNumberFormat="1" applyFont="1" applyBorder="1" applyAlignment="1" applyProtection="1">
      <alignment horizontal="center" wrapText="1"/>
    </xf>
    <xf numFmtId="49" fontId="2" fillId="0" borderId="9" xfId="0" applyNumberFormat="1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wrapText="1"/>
    </xf>
    <xf numFmtId="0" fontId="2" fillId="0" borderId="12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49" fontId="2" fillId="0" borderId="12" xfId="0" applyNumberFormat="1" applyFont="1" applyBorder="1" applyAlignment="1" applyProtection="1">
      <alignment horizontal="center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13" xfId="0" applyNumberFormat="1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wrapText="1"/>
    </xf>
    <xf numFmtId="49" fontId="2" fillId="0" borderId="7" xfId="0" applyNumberFormat="1" applyFont="1" applyBorder="1" applyAlignment="1" applyProtection="1">
      <alignment wrapText="1"/>
    </xf>
    <xf numFmtId="0" fontId="2" fillId="0" borderId="0" xfId="0" applyFont="1" applyAlignment="1" applyProtection="1"/>
    <xf numFmtId="4" fontId="5" fillId="0" borderId="5" xfId="0" applyNumberFormat="1" applyFont="1" applyBorder="1" applyAlignment="1" applyProtection="1">
      <alignment vertical="center" wrapText="1"/>
    </xf>
    <xf numFmtId="17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horizontal="center" wrapText="1"/>
    </xf>
    <xf numFmtId="49" fontId="2" fillId="0" borderId="5" xfId="0" applyNumberFormat="1" applyFont="1" applyFill="1" applyBorder="1" applyAlignment="1" applyProtection="1">
      <alignment horizontal="center" wrapText="1"/>
    </xf>
    <xf numFmtId="180" fontId="2" fillId="0" borderId="7" xfId="0" applyNumberFormat="1" applyFont="1" applyBorder="1" applyAlignment="1" applyProtection="1">
      <alignment horizontal="center" vertical="center" wrapText="1"/>
    </xf>
    <xf numFmtId="17" fontId="5" fillId="0" borderId="7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49" fontId="2" fillId="0" borderId="10" xfId="0" applyNumberFormat="1" applyFont="1" applyBorder="1" applyAlignment="1" applyProtection="1">
      <alignment wrapText="1"/>
    </xf>
    <xf numFmtId="181" fontId="2" fillId="0" borderId="10" xfId="0" applyNumberFormat="1" applyFont="1" applyBorder="1" applyAlignment="1" applyProtection="1">
      <alignment wrapText="1"/>
    </xf>
    <xf numFmtId="181" fontId="2" fillId="0" borderId="7" xfId="0" applyNumberFormat="1" applyFont="1" applyBorder="1" applyAlignment="1" applyProtection="1">
      <alignment wrapText="1"/>
    </xf>
    <xf numFmtId="4" fontId="2" fillId="0" borderId="5" xfId="1" applyNumberFormat="1" applyFont="1" applyBorder="1" applyAlignment="1" applyProtection="1">
      <alignment wrapText="1"/>
    </xf>
    <xf numFmtId="176" fontId="2" fillId="0" borderId="15" xfId="1" applyFont="1" applyBorder="1" applyAlignment="1" applyProtection="1"/>
    <xf numFmtId="4" fontId="4" fillId="0" borderId="15" xfId="0" applyNumberFormat="1" applyFont="1" applyFill="1" applyBorder="1" applyAlignment="1" applyProtection="1">
      <alignment horizontal="right" wrapText="1"/>
    </xf>
    <xf numFmtId="0" fontId="2" fillId="5" borderId="8" xfId="0" applyFont="1" applyFill="1" applyBorder="1" applyAlignment="1" applyProtection="1">
      <alignment horizontal="center" wrapText="1"/>
    </xf>
    <xf numFmtId="0" fontId="2" fillId="5" borderId="9" xfId="0" applyFont="1" applyFill="1" applyBorder="1" applyAlignment="1" applyProtection="1">
      <alignment horizontal="center" wrapText="1"/>
    </xf>
    <xf numFmtId="0" fontId="2" fillId="5" borderId="10" xfId="0" applyFont="1" applyFill="1" applyBorder="1" applyAlignment="1" applyProtection="1">
      <alignment horizontal="center" wrapText="1"/>
    </xf>
    <xf numFmtId="49" fontId="2" fillId="5" borderId="8" xfId="0" applyNumberFormat="1" applyFont="1" applyFill="1" applyBorder="1" applyAlignment="1" applyProtection="1">
      <alignment horizontal="center" wrapText="1"/>
    </xf>
    <xf numFmtId="49" fontId="2" fillId="5" borderId="11" xfId="0" applyNumberFormat="1" applyFont="1" applyFill="1" applyBorder="1" applyAlignment="1" applyProtection="1">
      <alignment horizontal="center" wrapText="1"/>
    </xf>
    <xf numFmtId="49" fontId="2" fillId="5" borderId="9" xfId="0" applyNumberFormat="1" applyFont="1" applyFill="1" applyBorder="1" applyAlignment="1" applyProtection="1">
      <alignment horizontal="center" wrapText="1"/>
    </xf>
    <xf numFmtId="0" fontId="2" fillId="5" borderId="10" xfId="0" applyFont="1" applyFill="1" applyBorder="1" applyAlignment="1" applyProtection="1">
      <alignment wrapText="1"/>
    </xf>
    <xf numFmtId="49" fontId="2" fillId="5" borderId="10" xfId="0" applyNumberFormat="1" applyFont="1" applyFill="1" applyBorder="1" applyAlignment="1" applyProtection="1">
      <alignment wrapText="1"/>
    </xf>
    <xf numFmtId="0" fontId="4" fillId="5" borderId="12" xfId="0" applyFont="1" applyFill="1" applyBorder="1" applyAlignment="1" applyProtection="1">
      <alignment horizontal="center" wrapText="1"/>
    </xf>
    <xf numFmtId="0" fontId="2" fillId="5" borderId="14" xfId="0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181" fontId="2" fillId="5" borderId="10" xfId="0" applyNumberFormat="1" applyFont="1" applyFill="1" applyBorder="1" applyAlignment="1" applyProtection="1">
      <alignment wrapText="1"/>
    </xf>
    <xf numFmtId="0" fontId="2" fillId="5" borderId="13" xfId="0" applyFont="1" applyFill="1" applyBorder="1" applyAlignment="1" applyProtection="1">
      <alignment horizontal="center" wrapText="1"/>
    </xf>
    <xf numFmtId="181" fontId="4" fillId="5" borderId="7" xfId="0" applyNumberFormat="1" applyFont="1" applyFill="1" applyBorder="1" applyAlignment="1" applyProtection="1">
      <alignment wrapText="1"/>
    </xf>
    <xf numFmtId="0" fontId="5" fillId="0" borderId="7" xfId="49" applyNumberFormat="1" applyFont="1" applyBorder="1" applyAlignment="1" applyProtection="1" quotePrefix="1">
      <alignment horizontal="center"/>
    </xf>
    <xf numFmtId="0" fontId="2" fillId="0" borderId="8" xfId="0" applyFont="1" applyBorder="1" applyAlignment="1" applyProtection="1" quotePrefix="1">
      <alignment horizontal="center" wrapText="1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43C0B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3C0B"/>
    <pageSetUpPr fitToPage="1"/>
  </sheetPr>
  <dimension ref="A1:V102"/>
  <sheetViews>
    <sheetView tabSelected="1" topLeftCell="J1" workbookViewId="0">
      <selection activeCell="M36" sqref="M36"/>
    </sheetView>
  </sheetViews>
  <sheetFormatPr defaultColWidth="8.71428571428571" defaultRowHeight="15"/>
  <cols>
    <col min="1" max="1" width="10.2857142857143" style="3" customWidth="1"/>
    <col min="2" max="2" width="14.2857142857143" style="3" customWidth="1"/>
    <col min="3" max="3" width="16.8380952380952" style="4" customWidth="1"/>
    <col min="4" max="7" width="16" style="3" customWidth="1"/>
    <col min="8" max="8" width="18.2571428571429" style="3" customWidth="1"/>
    <col min="9" max="10" width="16" style="3" customWidth="1"/>
    <col min="11" max="11" width="16.4285714285714" style="3" customWidth="1"/>
    <col min="12" max="15" width="15.2857142857143" style="3" customWidth="1"/>
    <col min="16" max="16" width="17.5714285714286" style="3" customWidth="1"/>
    <col min="17" max="17" width="28.5714285714286" style="3" customWidth="1"/>
    <col min="18" max="19" width="15.2857142857143" style="3" customWidth="1"/>
    <col min="20" max="21" width="15.847619047619" style="3" customWidth="1"/>
    <col min="22" max="22" width="20.4380952380952" style="3" customWidth="1"/>
  </cols>
  <sheetData>
    <row r="1" ht="26.25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8.25" customHeight="1" spans="1:2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9"/>
      <c r="P2" s="69"/>
      <c r="Q2" s="69"/>
      <c r="R2" s="69"/>
      <c r="S2" s="69"/>
      <c r="T2" s="69"/>
      <c r="U2" s="69"/>
      <c r="V2" s="69"/>
    </row>
    <row r="3" spans="1:2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ht="8.25" customHeight="1" spans="1:2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9"/>
      <c r="P4" s="69"/>
      <c r="Q4" s="69"/>
      <c r="R4" s="69"/>
      <c r="S4" s="69"/>
      <c r="T4" s="69"/>
      <c r="U4" s="69"/>
      <c r="V4" s="69"/>
    </row>
    <row r="5" spans="1:22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69"/>
      <c r="P6" s="69"/>
      <c r="Q6" s="69"/>
      <c r="R6" s="69"/>
      <c r="S6" s="69"/>
      <c r="T6" s="69"/>
      <c r="U6" s="69"/>
      <c r="V6" s="69"/>
    </row>
    <row r="7" ht="9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69"/>
      <c r="P7" s="69"/>
      <c r="Q7" s="69"/>
      <c r="R7" s="69"/>
      <c r="S7" s="69"/>
      <c r="T7" s="69"/>
      <c r="U7" s="69"/>
      <c r="V7" s="69"/>
    </row>
    <row r="8" spans="1:22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9"/>
      <c r="P9" s="69"/>
      <c r="Q9" s="69"/>
      <c r="R9" s="69"/>
      <c r="S9" s="69"/>
      <c r="T9" s="69"/>
      <c r="U9" s="69"/>
      <c r="V9" s="69"/>
    </row>
    <row r="10" ht="9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9"/>
      <c r="P10" s="69"/>
      <c r="Q10" s="69"/>
      <c r="R10" s="69"/>
      <c r="S10" s="69"/>
      <c r="T10" s="69"/>
      <c r="U10" s="69"/>
      <c r="V10" s="69"/>
    </row>
    <row r="11" spans="1:22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ht="23.1" customHeight="1" spans="1:22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69"/>
      <c r="P12" s="69"/>
      <c r="Q12" s="69"/>
      <c r="R12" s="69"/>
      <c r="S12" s="69"/>
      <c r="T12" s="69"/>
      <c r="U12" s="69"/>
      <c r="V12" s="69"/>
    </row>
    <row r="13" ht="15.75" customHeight="1" spans="1:22">
      <c r="A13" s="11" t="s">
        <v>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ht="32.25" customHeight="1" spans="1:22">
      <c r="A14" s="11" t="s">
        <v>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ht="8.25" customHeight="1" spans="1:2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ht="15.75" customHeight="1" spans="1:22">
      <c r="A16" s="11" t="s">
        <v>10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ht="25.5" customHeight="1" spans="1:22">
      <c r="A17" s="11" t="s">
        <v>11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15.75" customHeight="1" spans="1:22">
      <c r="A18" s="13" t="s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ht="15.75" customHeight="1" spans="1:22">
      <c r="A19" s="14" t="s">
        <v>13</v>
      </c>
      <c r="B19" s="14"/>
      <c r="C19" s="14" t="s">
        <v>14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ht="93.75" customHeight="1" spans="1:22">
      <c r="A20" s="14"/>
      <c r="B20" s="14" t="s">
        <v>15</v>
      </c>
      <c r="C20" s="15" t="s">
        <v>16</v>
      </c>
      <c r="D20" s="15" t="s">
        <v>17</v>
      </c>
      <c r="E20" s="15"/>
      <c r="F20" s="15"/>
      <c r="G20" s="15" t="s">
        <v>18</v>
      </c>
      <c r="H20" s="15"/>
      <c r="I20" s="15"/>
      <c r="J20" s="15" t="s">
        <v>19</v>
      </c>
      <c r="K20" s="15" t="s">
        <v>20</v>
      </c>
      <c r="L20" s="15"/>
      <c r="M20" s="15"/>
      <c r="N20" s="15"/>
      <c r="O20" s="15" t="s">
        <v>21</v>
      </c>
      <c r="P20" s="15"/>
      <c r="Q20" s="15" t="s">
        <v>22</v>
      </c>
      <c r="R20" s="15" t="s">
        <v>23</v>
      </c>
      <c r="S20" s="15"/>
      <c r="T20" s="15" t="s">
        <v>24</v>
      </c>
      <c r="U20" s="15"/>
      <c r="V20" s="15" t="s">
        <v>25</v>
      </c>
    </row>
    <row r="21" ht="42.75" customHeight="1" spans="1:22">
      <c r="A21" s="14"/>
      <c r="B21" s="14"/>
      <c r="C21" s="15"/>
      <c r="D21" s="15" t="s">
        <v>26</v>
      </c>
      <c r="E21" s="15" t="s">
        <v>27</v>
      </c>
      <c r="F21" s="15" t="s">
        <v>28</v>
      </c>
      <c r="G21" s="15" t="s">
        <v>26</v>
      </c>
      <c r="H21" s="15" t="s">
        <v>27</v>
      </c>
      <c r="I21" s="15" t="s">
        <v>28</v>
      </c>
      <c r="J21" s="15" t="s">
        <v>26</v>
      </c>
      <c r="K21" s="15" t="s">
        <v>29</v>
      </c>
      <c r="L21" s="15" t="s">
        <v>26</v>
      </c>
      <c r="M21" s="15" t="s">
        <v>27</v>
      </c>
      <c r="N21" s="15" t="s">
        <v>28</v>
      </c>
      <c r="O21" s="15" t="s">
        <v>26</v>
      </c>
      <c r="P21" s="15" t="s">
        <v>27</v>
      </c>
      <c r="Q21" s="15"/>
      <c r="R21" s="15" t="s">
        <v>26</v>
      </c>
      <c r="S21" s="15" t="s">
        <v>27</v>
      </c>
      <c r="T21" s="15" t="s">
        <v>26</v>
      </c>
      <c r="U21" s="15" t="s">
        <v>30</v>
      </c>
      <c r="V21" s="15"/>
    </row>
    <row r="22" ht="15.75" spans="1:22">
      <c r="A22" s="16" t="s">
        <v>31</v>
      </c>
      <c r="B22" s="17"/>
      <c r="C22" s="17"/>
      <c r="D22" s="18">
        <v>13962247.41</v>
      </c>
      <c r="E22" s="18"/>
      <c r="F22" s="18"/>
      <c r="G22" s="18"/>
      <c r="H22" s="18"/>
      <c r="I22" s="18"/>
      <c r="J22" s="70"/>
      <c r="K22" s="71"/>
      <c r="L22" s="18"/>
      <c r="M22" s="72"/>
      <c r="N22" s="73"/>
      <c r="O22" s="73"/>
      <c r="P22" s="73"/>
      <c r="Q22" s="73"/>
      <c r="R22" s="83"/>
      <c r="S22" s="83"/>
      <c r="T22" s="83"/>
      <c r="U22" s="73"/>
      <c r="V22" s="84"/>
    </row>
    <row r="23" ht="15.75" spans="1:22">
      <c r="A23" s="16">
        <v>45809</v>
      </c>
      <c r="B23" s="17"/>
      <c r="C23" s="17"/>
      <c r="D23" s="18">
        <v>3226583.5</v>
      </c>
      <c r="E23" s="18"/>
      <c r="F23" s="18"/>
      <c r="G23" s="18"/>
      <c r="H23" s="18"/>
      <c r="I23" s="18"/>
      <c r="J23" s="70"/>
      <c r="K23" s="71"/>
      <c r="L23" s="18"/>
      <c r="M23" s="72"/>
      <c r="N23" s="73"/>
      <c r="O23" s="73"/>
      <c r="P23" s="73"/>
      <c r="Q23" s="73"/>
      <c r="R23" s="83"/>
      <c r="S23" s="83"/>
      <c r="T23" s="83"/>
      <c r="U23" s="73"/>
      <c r="V23" s="84"/>
    </row>
    <row r="24" ht="15.75" spans="1:22">
      <c r="A24" s="16">
        <v>45839</v>
      </c>
      <c r="B24" s="17">
        <v>2327041.25</v>
      </c>
      <c r="C24" s="17">
        <v>2327041.25</v>
      </c>
      <c r="D24" s="18">
        <v>2158368.42</v>
      </c>
      <c r="E24" s="18">
        <v>98640</v>
      </c>
      <c r="F24" s="18"/>
      <c r="G24" s="18">
        <v>4316736.84</v>
      </c>
      <c r="H24" s="18"/>
      <c r="I24" s="18"/>
      <c r="J24" s="70">
        <v>0</v>
      </c>
      <c r="K24" s="71">
        <v>45839</v>
      </c>
      <c r="L24" s="18">
        <v>2158368.42</v>
      </c>
      <c r="M24" s="72"/>
      <c r="N24" s="73"/>
      <c r="O24" s="73"/>
      <c r="P24" s="73"/>
      <c r="Q24" s="73"/>
      <c r="R24" s="83"/>
      <c r="S24" s="83"/>
      <c r="T24" s="83"/>
      <c r="U24" s="73"/>
      <c r="V24" s="84">
        <f>L24</f>
        <v>2158368.42</v>
      </c>
    </row>
    <row r="25" ht="15.75" spans="1:22">
      <c r="A25" s="16">
        <v>45870</v>
      </c>
      <c r="B25" s="17">
        <v>2327041.25</v>
      </c>
      <c r="C25" s="17">
        <v>2327041.25</v>
      </c>
      <c r="D25" s="18"/>
      <c r="E25" s="18"/>
      <c r="F25" s="18"/>
      <c r="G25" s="18">
        <v>2257977.28</v>
      </c>
      <c r="H25" s="18">
        <v>98640</v>
      </c>
      <c r="I25" s="18"/>
      <c r="J25" s="70">
        <v>168672.83</v>
      </c>
      <c r="K25" s="71">
        <v>45870</v>
      </c>
      <c r="L25" s="18">
        <v>2158368.42</v>
      </c>
      <c r="M25" s="18">
        <v>98640</v>
      </c>
      <c r="N25" s="73"/>
      <c r="O25" s="73"/>
      <c r="P25" s="73"/>
      <c r="Q25" s="73"/>
      <c r="R25" s="83"/>
      <c r="S25" s="83"/>
      <c r="T25" s="83"/>
      <c r="U25" s="73"/>
      <c r="V25" s="84">
        <f>L25+M25</f>
        <v>2257008.42</v>
      </c>
    </row>
    <row r="26" s="1" customFormat="1" ht="15.75" spans="1:22">
      <c r="A26" s="19" t="s">
        <v>32</v>
      </c>
      <c r="B26" s="20">
        <v>2327041.25</v>
      </c>
      <c r="C26" s="21">
        <v>2327041.25</v>
      </c>
      <c r="D26" s="21"/>
      <c r="E26" s="21"/>
      <c r="F26" s="21"/>
      <c r="G26" s="21">
        <v>2426650.11</v>
      </c>
      <c r="H26" s="21"/>
      <c r="I26" s="21"/>
      <c r="J26" s="21">
        <v>60000</v>
      </c>
      <c r="K26" s="74" t="s">
        <v>32</v>
      </c>
      <c r="L26" s="21">
        <v>2257977.28</v>
      </c>
      <c r="M26" s="21"/>
      <c r="N26" s="23"/>
      <c r="O26" s="23"/>
      <c r="P26" s="23"/>
      <c r="Q26" s="23"/>
      <c r="R26" s="23"/>
      <c r="S26" s="23"/>
      <c r="T26" s="23"/>
      <c r="U26" s="23"/>
      <c r="V26" s="85">
        <f>SUM(L26,L27)</f>
        <v>2426650.11</v>
      </c>
    </row>
    <row r="27" s="1" customFormat="1" ht="15.75" spans="1:22">
      <c r="A27" s="19" t="s">
        <v>32</v>
      </c>
      <c r="B27" s="22"/>
      <c r="C27" s="23"/>
      <c r="D27" s="23"/>
      <c r="E27" s="23"/>
      <c r="F27" s="23"/>
      <c r="G27" s="23"/>
      <c r="H27" s="23"/>
      <c r="I27" s="23"/>
      <c r="J27" s="23"/>
      <c r="K27" s="75" t="s">
        <v>33</v>
      </c>
      <c r="L27" s="21">
        <v>168672.83</v>
      </c>
      <c r="M27" s="23"/>
      <c r="N27" s="23"/>
      <c r="O27" s="23"/>
      <c r="P27" s="23"/>
      <c r="Q27" s="23"/>
      <c r="R27" s="23"/>
      <c r="S27" s="23"/>
      <c r="T27" s="23"/>
      <c r="U27" s="23"/>
      <c r="V27" s="85"/>
    </row>
    <row r="28" s="2" customFormat="1" ht="15.75" spans="1:22">
      <c r="A28" s="24"/>
      <c r="B28" s="25">
        <f>SUM(B24:B27)</f>
        <v>6981123.75</v>
      </c>
      <c r="C28" s="26">
        <f>SUM(C24:C27)</f>
        <v>6981123.75</v>
      </c>
      <c r="D28" s="26">
        <f>SUM(D22:D27)</f>
        <v>19347199.33</v>
      </c>
      <c r="E28" s="26">
        <f>SUM(E24:E27)</f>
        <v>98640</v>
      </c>
      <c r="F28" s="26"/>
      <c r="G28" s="26">
        <f>SUM(G24:G27)</f>
        <v>9001364.23</v>
      </c>
      <c r="H28" s="26">
        <f>SUM(H24:H27)</f>
        <v>98640</v>
      </c>
      <c r="I28" s="26"/>
      <c r="J28" s="26">
        <f>SUM(J24:J27)</f>
        <v>228672.83</v>
      </c>
      <c r="K28" s="26"/>
      <c r="L28" s="26">
        <f>SUM(L24:L27)</f>
        <v>6743386.95</v>
      </c>
      <c r="M28" s="26">
        <f>SUM(M24:M27)</f>
        <v>98640</v>
      </c>
      <c r="N28" s="26"/>
      <c r="O28" s="26"/>
      <c r="P28" s="26"/>
      <c r="Q28" s="26"/>
      <c r="R28" s="26">
        <f>SUM(R24:R24)</f>
        <v>0</v>
      </c>
      <c r="S28" s="26"/>
      <c r="T28" s="26">
        <f>SUM(T24:T24)</f>
        <v>0</v>
      </c>
      <c r="U28" s="26"/>
      <c r="V28" s="26">
        <f>SUM(V24:V27)</f>
        <v>6842026.95</v>
      </c>
    </row>
    <row r="29" ht="15.75" spans="1:22">
      <c r="A29" s="27"/>
      <c r="B29" s="27"/>
      <c r="C29" s="28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ht="43.5" customHeight="1" spans="1:22">
      <c r="A30" s="29" t="s">
        <v>34</v>
      </c>
      <c r="B30" s="29"/>
      <c r="C30" s="29"/>
      <c r="D30" s="29"/>
      <c r="E30" s="29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customHeight="1" spans="1:22">
      <c r="A31" s="30" t="s">
        <v>35</v>
      </c>
      <c r="B31" s="30"/>
      <c r="C31" s="30"/>
      <c r="D31" s="30"/>
      <c r="E31" s="30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>
      <c r="A32" s="30"/>
      <c r="B32" s="30"/>
      <c r="C32" s="30"/>
      <c r="D32" s="30"/>
      <c r="E32" s="30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ht="28.5" customHeight="1" spans="1:22">
      <c r="A33" s="31" t="s">
        <v>36</v>
      </c>
      <c r="B33" s="31"/>
      <c r="C33" s="31"/>
      <c r="D33" s="31"/>
      <c r="E33" s="31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customHeight="1" spans="1:22">
      <c r="A34" s="31" t="s">
        <v>37</v>
      </c>
      <c r="B34" s="31"/>
      <c r="C34" s="31"/>
      <c r="D34" s="31"/>
      <c r="E34" s="31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customHeight="1" spans="1:22">
      <c r="A35" s="31" t="s">
        <v>38</v>
      </c>
      <c r="B35" s="31"/>
      <c r="C35" s="31"/>
      <c r="D35" s="31"/>
      <c r="E35" s="31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customHeight="1" spans="1:22">
      <c r="A36" s="31" t="s">
        <v>39</v>
      </c>
      <c r="B36" s="31"/>
      <c r="C36" s="31"/>
      <c r="D36" s="31"/>
      <c r="E36" s="31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customHeight="1" spans="1:22">
      <c r="A37" s="31" t="s">
        <v>40</v>
      </c>
      <c r="B37" s="31"/>
      <c r="C37" s="31"/>
      <c r="D37" s="31"/>
      <c r="E37" s="31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>
      <c r="A38" s="27"/>
      <c r="B38" s="27"/>
      <c r="C38" s="28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ht="15.75" customHeight="1" spans="1:22">
      <c r="A39" s="32" t="s">
        <v>41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ht="38.25" customHeight="1" spans="1:22">
      <c r="A40" s="30" t="s">
        <v>35</v>
      </c>
      <c r="B40" s="30"/>
      <c r="C40" s="30"/>
      <c r="D40" s="30"/>
      <c r="E40" s="30"/>
      <c r="F40" s="30" t="s">
        <v>42</v>
      </c>
      <c r="G40" s="30" t="s">
        <v>43</v>
      </c>
      <c r="H40" s="30" t="s">
        <v>44</v>
      </c>
      <c r="I40" s="30" t="s">
        <v>45</v>
      </c>
      <c r="J40" s="30" t="s">
        <v>46</v>
      </c>
      <c r="K40" s="30" t="s">
        <v>47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hidden="1" customHeight="1" spans="1:22">
      <c r="A41" s="31" t="s">
        <v>48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27"/>
      <c r="M41" s="27"/>
      <c r="N41" s="27"/>
      <c r="O41" s="27"/>
      <c r="P41" s="44"/>
      <c r="Q41" s="27"/>
      <c r="R41" s="27"/>
      <c r="S41" s="27"/>
      <c r="T41" s="27"/>
      <c r="U41" s="27"/>
      <c r="V41" s="27"/>
    </row>
    <row r="42" hidden="1" customHeight="1" spans="1:22">
      <c r="A42" s="31" t="s">
        <v>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27"/>
      <c r="M42" s="27"/>
      <c r="N42" s="27"/>
      <c r="O42" s="27"/>
      <c r="P42" s="44"/>
      <c r="Q42" s="27"/>
      <c r="R42" s="27"/>
      <c r="S42" s="27"/>
      <c r="T42" s="27"/>
      <c r="U42" s="27"/>
      <c r="V42" s="27"/>
    </row>
    <row r="43" hidden="1" customHeight="1" spans="1:22">
      <c r="A43" s="31" t="s">
        <v>50</v>
      </c>
      <c r="B43" s="31"/>
      <c r="C43" s="31"/>
      <c r="D43" s="31"/>
      <c r="E43" s="31"/>
      <c r="F43" s="33"/>
      <c r="G43" s="34"/>
      <c r="H43" s="35"/>
      <c r="I43" s="76"/>
      <c r="J43" s="76"/>
      <c r="K43" s="31"/>
      <c r="L43" s="27"/>
      <c r="M43" s="27"/>
      <c r="N43" s="27"/>
      <c r="O43" s="27"/>
      <c r="P43" s="44"/>
      <c r="Q43" s="27"/>
      <c r="R43" s="27"/>
      <c r="S43" s="27"/>
      <c r="T43" s="27"/>
      <c r="U43" s="27"/>
      <c r="V43" s="27"/>
    </row>
    <row r="44" hidden="1" customHeight="1" spans="1:22">
      <c r="A44" s="31" t="s">
        <v>51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27"/>
      <c r="M44" s="27"/>
      <c r="N44" s="27"/>
      <c r="O44" s="27"/>
      <c r="P44" s="44"/>
      <c r="Q44" s="27"/>
      <c r="R44" s="27"/>
      <c r="S44" s="27"/>
      <c r="T44" s="27"/>
      <c r="U44" s="27"/>
      <c r="V44" s="27"/>
    </row>
    <row r="45" ht="29.85" customHeight="1" spans="1:22">
      <c r="A45" s="36" t="s">
        <v>52</v>
      </c>
      <c r="B45" s="36"/>
      <c r="C45" s="36"/>
      <c r="D45" s="36"/>
      <c r="E45" s="36"/>
      <c r="F45" s="37">
        <v>168672.83</v>
      </c>
      <c r="G45" s="38" t="s">
        <v>53</v>
      </c>
      <c r="H45" s="101" t="s">
        <v>54</v>
      </c>
      <c r="I45" s="77" t="s">
        <v>55</v>
      </c>
      <c r="J45" s="77" t="s">
        <v>55</v>
      </c>
      <c r="K45" s="38" t="s">
        <v>56</v>
      </c>
      <c r="L45" s="27"/>
      <c r="M45" s="27"/>
      <c r="N45" s="27"/>
      <c r="O45" s="27"/>
      <c r="P45" s="44"/>
      <c r="Q45" s="27"/>
      <c r="R45" s="27"/>
      <c r="S45" s="27"/>
      <c r="T45" s="27"/>
      <c r="U45" s="27"/>
      <c r="V45" s="27"/>
    </row>
    <row r="46" ht="29.85" customHeight="1" spans="1:22">
      <c r="A46" s="36" t="s">
        <v>52</v>
      </c>
      <c r="B46" s="36"/>
      <c r="C46" s="36"/>
      <c r="D46" s="36"/>
      <c r="E46" s="36"/>
      <c r="F46" s="37">
        <v>60000</v>
      </c>
      <c r="G46" s="38" t="s">
        <v>53</v>
      </c>
      <c r="H46" s="101" t="s">
        <v>54</v>
      </c>
      <c r="I46" s="77" t="s">
        <v>32</v>
      </c>
      <c r="J46" s="77" t="s">
        <v>32</v>
      </c>
      <c r="K46" s="38" t="s">
        <v>56</v>
      </c>
      <c r="L46" s="27"/>
      <c r="M46" s="27"/>
      <c r="N46" s="27"/>
      <c r="O46" s="27"/>
      <c r="P46" s="44"/>
      <c r="Q46" s="27"/>
      <c r="R46" s="27"/>
      <c r="S46" s="27"/>
      <c r="T46" s="27"/>
      <c r="U46" s="27"/>
      <c r="V46" s="27"/>
    </row>
    <row r="47" customHeight="1" spans="1:22">
      <c r="A47" s="40" t="s">
        <v>57</v>
      </c>
      <c r="B47" s="40"/>
      <c r="C47" s="40"/>
      <c r="D47" s="40"/>
      <c r="E47" s="40"/>
      <c r="F47" s="41">
        <f>SUM(F45:F46)</f>
        <v>228672.83</v>
      </c>
      <c r="G47" s="42"/>
      <c r="H47" s="42"/>
      <c r="I47" s="42"/>
      <c r="J47" s="42"/>
      <c r="K47" s="42"/>
      <c r="L47" s="27"/>
      <c r="M47" s="27"/>
      <c r="N47" s="27"/>
      <c r="O47" s="27"/>
      <c r="P47" s="44"/>
      <c r="Q47" s="27"/>
      <c r="R47" s="27"/>
      <c r="S47" s="27"/>
      <c r="T47" s="27"/>
      <c r="U47" s="27"/>
      <c r="V47" s="27"/>
    </row>
    <row r="48" hidden="1" customHeight="1" spans="1:22">
      <c r="A48" s="43" t="s">
        <v>58</v>
      </c>
      <c r="B48" s="43"/>
      <c r="C48" s="43"/>
      <c r="D48" s="43"/>
      <c r="E48" s="43"/>
      <c r="F48" s="43"/>
      <c r="G48" s="43"/>
      <c r="H48" s="43"/>
      <c r="I48" s="44"/>
      <c r="J48" s="44"/>
      <c r="K48" s="44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customHeight="1" spans="1:22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ht="12.8" customHeight="1" spans="1:22">
      <c r="A50" s="45" t="s">
        <v>59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27"/>
      <c r="Q50" s="27"/>
      <c r="R50" s="27"/>
      <c r="S50" s="27"/>
      <c r="T50" s="27"/>
      <c r="U50" s="27"/>
      <c r="V50" s="27"/>
    </row>
    <row r="51" ht="21" customHeight="1" spans="1:22">
      <c r="A51" s="46" t="s">
        <v>60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78"/>
      <c r="M51" s="78"/>
      <c r="N51" s="78"/>
      <c r="O51" s="78"/>
      <c r="P51" s="27"/>
      <c r="Q51" s="27"/>
      <c r="R51" s="27"/>
      <c r="S51" s="27"/>
      <c r="T51" s="27"/>
      <c r="U51" s="27"/>
      <c r="V51" s="27"/>
    </row>
    <row r="52" ht="118.65" customHeight="1" spans="1:2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78"/>
      <c r="M52" s="78"/>
      <c r="N52" s="78"/>
      <c r="O52" s="78"/>
      <c r="P52" s="27"/>
      <c r="Q52" s="27"/>
      <c r="R52" s="27"/>
      <c r="S52" s="27"/>
      <c r="T52" s="27"/>
      <c r="U52" s="27"/>
      <c r="V52" s="27"/>
    </row>
    <row r="53" ht="61.15" customHeight="1" spans="1:22">
      <c r="A53" s="47" t="s">
        <v>61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79"/>
      <c r="M53" s="79"/>
      <c r="N53" s="79"/>
      <c r="O53" s="79"/>
      <c r="P53" s="27"/>
      <c r="Q53" s="27"/>
      <c r="R53" s="27"/>
      <c r="S53" s="27"/>
      <c r="T53" s="27"/>
      <c r="U53" s="27"/>
      <c r="V53" s="27"/>
    </row>
    <row r="54" ht="69.4" customHeight="1" spans="1:22">
      <c r="A54" s="47" t="s">
        <v>62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79"/>
      <c r="M54" s="79"/>
      <c r="N54" s="79"/>
      <c r="O54" s="79"/>
      <c r="P54" s="27"/>
      <c r="Q54" s="27"/>
      <c r="R54" s="27"/>
      <c r="S54" s="27"/>
      <c r="T54" s="27"/>
      <c r="U54" s="27"/>
      <c r="V54" s="27"/>
    </row>
    <row r="55" spans="1:22">
      <c r="A55" s="27"/>
      <c r="B55" s="27"/>
      <c r="C55" s="28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customHeight="1" spans="1:22">
      <c r="A56" s="48" t="s">
        <v>63</v>
      </c>
      <c r="B56" s="48"/>
      <c r="C56" s="48"/>
      <c r="D56" s="48"/>
      <c r="E56" s="48"/>
      <c r="F56" s="48"/>
      <c r="G56" s="48"/>
      <c r="H56" s="48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ht="38.25" customHeight="1" spans="1:22">
      <c r="A57" s="49"/>
      <c r="B57" s="49"/>
      <c r="C57" s="49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>
      <c r="A58" s="27"/>
      <c r="B58" s="27"/>
      <c r="C58" s="28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customHeight="1" spans="1:22">
      <c r="A59" s="50" t="s">
        <v>64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27"/>
      <c r="O59" s="27"/>
      <c r="P59" s="27"/>
      <c r="Q59" s="27"/>
      <c r="R59" s="27"/>
      <c r="S59" s="27"/>
      <c r="T59" s="27"/>
      <c r="U59" s="27"/>
      <c r="V59" s="27"/>
    </row>
    <row r="60" ht="32.25" customHeight="1" spans="1:22">
      <c r="A60" s="51" t="s">
        <v>65</v>
      </c>
      <c r="B60" s="51"/>
      <c r="C60" s="51" t="s">
        <v>66</v>
      </c>
      <c r="D60" s="52" t="s">
        <v>67</v>
      </c>
      <c r="E60" s="52"/>
      <c r="F60" s="52"/>
      <c r="G60" s="53" t="s">
        <v>68</v>
      </c>
      <c r="H60" s="53" t="s">
        <v>69</v>
      </c>
      <c r="I60" s="52" t="s">
        <v>70</v>
      </c>
      <c r="J60" s="52" t="s">
        <v>71</v>
      </c>
      <c r="K60" s="52"/>
      <c r="L60" s="52" t="s">
        <v>72</v>
      </c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>
      <c r="A61" s="102" t="s">
        <v>73</v>
      </c>
      <c r="B61" s="55"/>
      <c r="C61" s="56">
        <v>45882</v>
      </c>
      <c r="D61" s="57" t="s">
        <v>74</v>
      </c>
      <c r="E61" s="58"/>
      <c r="F61" s="59"/>
      <c r="G61" s="60">
        <v>4</v>
      </c>
      <c r="H61" s="60">
        <v>1500</v>
      </c>
      <c r="I61" s="80" t="s">
        <v>75</v>
      </c>
      <c r="J61" s="54" t="s">
        <v>76</v>
      </c>
      <c r="K61" s="55"/>
      <c r="L61" s="81">
        <v>98640</v>
      </c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>
      <c r="A62" s="61"/>
      <c r="B62" s="62"/>
      <c r="C62" s="63"/>
      <c r="D62" s="64"/>
      <c r="E62" s="65"/>
      <c r="F62" s="66"/>
      <c r="G62" s="67"/>
      <c r="H62" s="68"/>
      <c r="I62" s="68"/>
      <c r="J62" s="61"/>
      <c r="K62" s="62"/>
      <c r="L62" s="82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>
      <c r="A63" s="61"/>
      <c r="B63" s="62"/>
      <c r="C63" s="63"/>
      <c r="D63" s="64"/>
      <c r="E63" s="65"/>
      <c r="F63" s="66"/>
      <c r="G63" s="67"/>
      <c r="H63" s="68"/>
      <c r="I63" s="68"/>
      <c r="J63" s="61"/>
      <c r="K63" s="62"/>
      <c r="L63" s="82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>
      <c r="A64" s="61"/>
      <c r="B64" s="62"/>
      <c r="C64" s="63"/>
      <c r="D64" s="64"/>
      <c r="E64" s="65"/>
      <c r="F64" s="66"/>
      <c r="G64" s="67"/>
      <c r="H64" s="68"/>
      <c r="I64" s="68"/>
      <c r="J64" s="61"/>
      <c r="K64" s="62"/>
      <c r="L64" s="82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>
      <c r="A65" s="86"/>
      <c r="B65" s="87"/>
      <c r="C65" s="88"/>
      <c r="D65" s="89"/>
      <c r="E65" s="90"/>
      <c r="F65" s="91"/>
      <c r="G65" s="92"/>
      <c r="H65" s="93"/>
      <c r="I65" s="93"/>
      <c r="J65" s="86"/>
      <c r="K65" s="87"/>
      <c r="L65" s="98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>
      <c r="A66" s="94" t="s">
        <v>57</v>
      </c>
      <c r="B66" s="95"/>
      <c r="C66" s="95"/>
      <c r="D66" s="95"/>
      <c r="E66" s="95"/>
      <c r="F66" s="95"/>
      <c r="G66" s="95"/>
      <c r="H66" s="95"/>
      <c r="I66" s="95"/>
      <c r="J66" s="95"/>
      <c r="K66" s="99"/>
      <c r="L66" s="100">
        <v>98640</v>
      </c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>
      <c r="A67" s="27"/>
      <c r="B67" s="27"/>
      <c r="C67" s="28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>
      <c r="A68" s="27"/>
      <c r="B68" s="27"/>
      <c r="C68" s="28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1:22">
      <c r="A69" s="27"/>
      <c r="B69" s="27"/>
      <c r="C69" s="28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>
      <c r="A70" s="27"/>
      <c r="B70" s="27"/>
      <c r="C70" s="28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1:22">
      <c r="A71" s="27"/>
      <c r="B71" s="27"/>
      <c r="C71" s="28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>
      <c r="A72" s="27"/>
      <c r="B72" s="27"/>
      <c r="C72" s="28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>
      <c r="A73" s="27"/>
      <c r="B73" s="27"/>
      <c r="C73" s="28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>
      <c r="A74" s="27"/>
      <c r="B74" s="27"/>
      <c r="C74" s="28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2">
      <c r="A75" s="27"/>
      <c r="B75" s="27"/>
      <c r="C75" s="28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>
      <c r="A76" s="27"/>
      <c r="B76" s="27"/>
      <c r="C76" s="28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2">
      <c r="A77" s="27"/>
      <c r="B77" s="27"/>
      <c r="C77" s="2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>
      <c r="A78" s="27"/>
      <c r="B78" s="27"/>
      <c r="C78" s="28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>
      <c r="A79" s="27"/>
      <c r="B79" s="27"/>
      <c r="C79" s="28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2">
      <c r="A80" s="27"/>
      <c r="B80" s="27"/>
      <c r="C80" s="28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>
      <c r="A81" s="27"/>
      <c r="B81" s="27"/>
      <c r="C81" s="28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>
      <c r="A82" s="27"/>
      <c r="B82" s="27"/>
      <c r="C82" s="28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>
      <c r="A83" s="27"/>
      <c r="B83" s="27"/>
      <c r="C83" s="28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>
      <c r="A84" s="27"/>
      <c r="B84" s="27"/>
      <c r="C84" s="28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>
      <c r="A85" s="27"/>
      <c r="B85" s="27"/>
      <c r="C85" s="28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spans="1:22">
      <c r="A86" s="27"/>
      <c r="B86" s="27"/>
      <c r="C86" s="28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</row>
    <row r="87" spans="1:22">
      <c r="A87" s="27"/>
      <c r="B87" s="27"/>
      <c r="C87" s="28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1:22">
      <c r="A88" s="27"/>
      <c r="B88" s="27"/>
      <c r="C88" s="28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</row>
    <row r="89" spans="1:22">
      <c r="A89" s="27"/>
      <c r="B89" s="27"/>
      <c r="C89" s="28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spans="1:22">
      <c r="A90" s="27"/>
      <c r="B90" s="27"/>
      <c r="C90" s="28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</row>
    <row r="91" spans="1:22">
      <c r="A91" s="27"/>
      <c r="B91" s="27"/>
      <c r="C91" s="28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spans="1:22">
      <c r="A92" s="27"/>
      <c r="B92" s="27"/>
      <c r="C92" s="28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</row>
    <row r="93" spans="1:22">
      <c r="A93" s="27"/>
      <c r="B93" s="27"/>
      <c r="C93" s="28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</row>
    <row r="94" spans="1:22">
      <c r="A94" s="27"/>
      <c r="B94" s="27"/>
      <c r="C94" s="28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</row>
    <row r="95" spans="1:22">
      <c r="A95" s="27"/>
      <c r="B95" s="27"/>
      <c r="C95" s="2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</row>
    <row r="96" spans="1:22">
      <c r="A96" s="27"/>
      <c r="B96" s="27"/>
      <c r="C96" s="28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1:22">
      <c r="A97" s="27"/>
      <c r="B97" s="27"/>
      <c r="C97" s="28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>
      <c r="A98" s="27"/>
      <c r="B98" s="27"/>
      <c r="C98" s="28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>
      <c r="A99" s="27"/>
      <c r="B99" s="27"/>
      <c r="C99" s="28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>
      <c r="A100" s="27"/>
      <c r="B100" s="27"/>
      <c r="C100" s="28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</row>
    <row r="101" spans="1:22">
      <c r="A101" s="27"/>
      <c r="B101" s="27"/>
      <c r="C101" s="28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>
      <c r="A102" s="96"/>
      <c r="B102" s="96"/>
      <c r="C102" s="97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</row>
  </sheetData>
  <autoFilter ref="A40:K48">
    <extLst/>
  </autoFilter>
  <mergeCells count="71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0:E30"/>
    <mergeCell ref="A33:E33"/>
    <mergeCell ref="A34:E34"/>
    <mergeCell ref="A35:E35"/>
    <mergeCell ref="A36:E36"/>
    <mergeCell ref="A37:E37"/>
    <mergeCell ref="A39:K39"/>
    <mergeCell ref="A40:E40"/>
    <mergeCell ref="A41:E41"/>
    <mergeCell ref="A42:E42"/>
    <mergeCell ref="A43:E43"/>
    <mergeCell ref="A44:E44"/>
    <mergeCell ref="A45:E45"/>
    <mergeCell ref="A46:E46"/>
    <mergeCell ref="A47:E47"/>
    <mergeCell ref="A48:H48"/>
    <mergeCell ref="A50:O50"/>
    <mergeCell ref="A53:K53"/>
    <mergeCell ref="A54:K54"/>
    <mergeCell ref="A56:H56"/>
    <mergeCell ref="A57:C57"/>
    <mergeCell ref="A59:M59"/>
    <mergeCell ref="A60:B60"/>
    <mergeCell ref="D60:F60"/>
    <mergeCell ref="J60:K60"/>
    <mergeCell ref="A61:B61"/>
    <mergeCell ref="D61:F61"/>
    <mergeCell ref="J61:K61"/>
    <mergeCell ref="A62:B62"/>
    <mergeCell ref="D62:F62"/>
    <mergeCell ref="J62:K62"/>
    <mergeCell ref="A63:B63"/>
    <mergeCell ref="D63:F63"/>
    <mergeCell ref="J63:K63"/>
    <mergeCell ref="A64:B64"/>
    <mergeCell ref="D64:F64"/>
    <mergeCell ref="J64:K64"/>
    <mergeCell ref="A65:B65"/>
    <mergeCell ref="D65:F65"/>
    <mergeCell ref="J65:K65"/>
    <mergeCell ref="A66:K66"/>
    <mergeCell ref="A19:A21"/>
    <mergeCell ref="B20:B21"/>
    <mergeCell ref="C20:C21"/>
    <mergeCell ref="V20:V21"/>
    <mergeCell ref="A31:E32"/>
    <mergeCell ref="A51:K52"/>
    <mergeCell ref="L51:O52"/>
  </mergeCells>
  <pageMargins left="0.511805555555556" right="0.511805555555556" top="0.634722222222222" bottom="0.551388888888889" header="0.511811023622047" footer="0.315277777777778"/>
  <pageSetup paperSize="9" scale="37" orientation="landscape" horizontalDpi="300" verticalDpi="300"/>
  <headerFooter>
    <oddFooter>&amp;LÁrea Responsável: SUPECC/SGI/SES&amp;RPág &amp;P de &amp;N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POLICLINICA QUIRINOPOLIS-IPGSE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fabianarossi</cp:lastModifiedBy>
  <cp:revision>67</cp:revision>
  <dcterms:created xsi:type="dcterms:W3CDTF">2025-01-22T12:14:00Z</dcterms:created>
  <dcterms:modified xsi:type="dcterms:W3CDTF">2025-12-03T20:10:57Z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0B550D9513AF460EB87F96C30BE28B6B_13</vt:lpwstr>
  </property>
  <property fmtid="{D5CDD505-2E9C-101B-9397-08002B2CF9AE}" pid="3" name="KSOProductBuildVer">
    <vt:lpwstr>1046-12.2.0.13306</vt:lpwstr>
  </property>
</Properties>
</file>