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ER\Desktop\IPGSE\PORTFOLIO\2026\03 - MARÇO\"/>
    </mc:Choice>
  </mc:AlternateContent>
  <xr:revisionPtr revIDLastSave="0" documentId="13_ncr:1_{6B8C2AC0-75DE-4DD8-B843-61182C8A8A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dução 2026" sheetId="2" r:id="rId1"/>
    <sheet name="Desempenho 2026" sheetId="3" r:id="rId2"/>
    <sheet name="Efetividade 2026" sheetId="4" r:id="rId3"/>
  </sheets>
  <calcPr calcId="179021"/>
</workbook>
</file>

<file path=xl/calcChain.xml><?xml version="1.0" encoding="utf-8"?>
<calcChain xmlns="http://schemas.openxmlformats.org/spreadsheetml/2006/main">
  <c r="C129" i="2" l="1"/>
  <c r="B133" i="2"/>
  <c r="C133" i="2"/>
  <c r="B139" i="2"/>
  <c r="C139" i="2"/>
  <c r="B147" i="2"/>
  <c r="C147" i="2"/>
  <c r="C92" i="2" l="1"/>
  <c r="D9" i="3" s="1"/>
  <c r="C119" i="2"/>
  <c r="C43" i="2" l="1"/>
  <c r="C7" i="2" s="1"/>
  <c r="B68" i="4" l="1"/>
  <c r="C55" i="4"/>
  <c r="B43" i="4"/>
  <c r="B57" i="4" s="1"/>
  <c r="C41" i="4"/>
  <c r="B41" i="4"/>
  <c r="A23" i="3"/>
  <c r="A69" i="4" s="1"/>
  <c r="D20" i="3"/>
  <c r="D14" i="3"/>
  <c r="D11" i="3"/>
  <c r="B119" i="2"/>
  <c r="D8" i="3"/>
  <c r="B92" i="2"/>
  <c r="C57" i="2"/>
  <c r="C47" i="2"/>
  <c r="C35" i="2"/>
  <c r="C44" i="2" s="1"/>
  <c r="C48" i="2" s="1"/>
  <c r="C58" i="2" s="1"/>
  <c r="C61" i="2" s="1"/>
  <c r="C64" i="2" s="1"/>
  <c r="C120" i="2" s="1"/>
  <c r="C123" i="2" s="1"/>
  <c r="C130" i="2" s="1"/>
  <c r="C134" i="2" s="1"/>
  <c r="C140" i="2" s="1"/>
  <c r="C144" i="2" s="1"/>
  <c r="C32" i="2"/>
  <c r="C8" i="2"/>
  <c r="D5" i="3" l="1"/>
  <c r="C6" i="2"/>
  <c r="C93" i="2"/>
  <c r="D17" i="3"/>
  <c r="B143" i="2"/>
  <c r="C143" i="2"/>
</calcChain>
</file>

<file path=xl/sharedStrings.xml><?xml version="1.0" encoding="utf-8"?>
<sst xmlns="http://schemas.openxmlformats.org/spreadsheetml/2006/main" count="283" uniqueCount="178">
  <si>
    <t xml:space="preserve">Policlínica Estadual da Região Sudeste – Unidade Quirinópolis  - IPGSE 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</si>
  <si>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</si>
  <si>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</si>
  <si>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</si>
  <si>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</si>
  <si>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</si>
  <si>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</si>
  <si>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</si>
  <si>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</si>
  <si>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</si>
  <si>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</si>
  <si>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</si>
  <si>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</si>
  <si>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</si>
  <si>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</si>
  <si>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</si>
  <si>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</si>
  <si>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</si>
  <si>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</si>
  <si>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</si>
  <si>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</si>
  <si>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</si>
  <si>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</si>
  <si>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</si>
  <si>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</si>
  <si>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</si>
  <si>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</si>
  <si>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</si>
  <si>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</si>
  <si>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</si>
  <si>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</si>
  <si>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</si>
  <si>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</si>
  <si>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</si>
  <si>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</si>
  <si>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</si>
  <si>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</si>
  <si>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</si>
  <si>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</si>
  <si>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</si>
  <si>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</si>
  <si>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</si>
  <si>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</si>
  <si>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</si>
  <si>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</si>
  <si>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</si>
  <si>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</si>
  <si>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</si>
  <si>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</si>
  <si>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</si>
  <si>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</si>
  <si>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</si>
  <si>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</si>
  <si>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</si>
  <si>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</si>
  <si>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</si>
  <si>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</si>
  <si>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</si>
  <si>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</si>
  <si>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</si>
  <si>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</si>
  <si>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</si>
  <si>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</si>
  <si>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</si>
  <si>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</si>
  <si>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</si>
  <si>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</si>
  <si>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</si>
  <si>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</si>
  <si>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</si>
  <si>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</si>
  <si>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</si>
  <si>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</si>
  <si>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</si>
  <si>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</si>
  <si>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</si>
  <si>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</si>
  <si>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</si>
  <si>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</si>
  <si>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</si>
  <si>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</si>
  <si>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</si>
  <si>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</si>
  <si>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</si>
  <si>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</si>
  <si>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</si>
  <si>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</si>
  <si>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</si>
  <si>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</si>
  <si>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</si>
  <si>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</si>
  <si>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</si>
  <si>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</si>
  <si>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</si>
  <si>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</si>
  <si>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</si>
  <si>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</si>
  <si>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</si>
  <si>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</si>
  <si>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</si>
  <si>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</si>
  <si>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</si>
  <si>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</si>
  <si>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</si>
  <si>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</si>
  <si>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</si>
  <si>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</si>
  <si>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</si>
  <si>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</si>
  <si>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</si>
  <si>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</si>
  <si>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</si>
  <si>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</si>
  <si>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</si>
  <si>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</si>
  <si>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</si>
  <si>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</si>
  <si>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</si>
  <si>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</si>
  <si>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</si>
  <si>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</si>
  <si>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</si>
  <si>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</si>
  <si>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</si>
  <si>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</si>
  <si>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</si>
  <si>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</si>
  <si>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</si>
  <si>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</si>
  <si>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</si>
  <si>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</si>
  <si>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</si>
  <si>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</si>
  <si>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</si>
  <si>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</si>
  <si>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</si>
  <si>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</si>
  <si>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</si>
  <si>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</si>
  <si>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</si>
  <si>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</si>
  <si>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</si>
  <si>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</si>
  <si>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</si>
  <si>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</si>
  <si>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</si>
  <si>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</si>
  <si>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</si>
  <si>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</si>
  <si>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</si>
  <si>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</si>
  <si>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</si>
  <si>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</si>
  <si>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</si>
  <si>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</si>
  <si>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</si>
  <si>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</si>
  <si>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</si>
  <si>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</si>
  <si>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</si>
  <si>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</si>
  <si>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</si>
  <si>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</si>
  <si>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</si>
  <si>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</si>
  <si>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</si>
  <si>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Produção Assistencial 2026</t>
  </si>
  <si>
    <t>MARÇO</t>
  </si>
  <si>
    <t>Realizados Março</t>
  </si>
  <si>
    <t>Ofertados Março</t>
  </si>
  <si>
    <t>Treinamento Diálise Peritoneal</t>
  </si>
  <si>
    <t>SADT  - Ofertado</t>
  </si>
  <si>
    <t>SADT  - Realizado</t>
  </si>
  <si>
    <t>Fonte: MV | SoulMV - POLICLÍNICA DE QUIRINOPOLIS DE 01/03/2026 - 31/03/2026</t>
  </si>
  <si>
    <t>Punção aspirativa por agulha fina (PAAF): mama</t>
  </si>
  <si>
    <t xml:space="preserve">Punção aspirativa por agulha fina (PAAF): tireóide </t>
  </si>
  <si>
    <t>INDICADORES E METAS DE DESEMPENHO MARÇO 2026</t>
  </si>
  <si>
    <t>Indicadores de Efetividade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</si>
</sst>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m/d/yy"/>
    <numFmt numFmtId="165" formatCode="0.0%"/>
    <numFmt numFmtId="166" formatCode="&quot;R$&quot;\ #,##0.00"/>
    <numFmt numFmtId="167" formatCode="_-[$R$-416]\ * #,##0.00_-;\-[$R$-416]\ * #,##0.00_-;_-[$R$-416]\ * &quot;-&quot;??_-;_-@_-"/>
  </numFmts>
  <fonts count="20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auto="1"/>
      </left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</borders>
  <cellStyleXfs count="5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4" fontId="19" fillId="0" borderId="0" applyFont="0" applyFill="0" applyBorder="0" applyAlignment="0" applyProtection="0"/>
  </cellStyleXfs>
  <cellXfs count="179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9" fontId="3" fillId="3" borderId="26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right" vertical="center" wrapText="1"/>
    </xf>
    <xf numFmtId="9" fontId="3" fillId="6" borderId="30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right"/>
    </xf>
    <xf numFmtId="165" fontId="3" fillId="3" borderId="30" xfId="0" applyNumberFormat="1" applyFont="1" applyFill="1" applyBorder="1" applyAlignment="1">
      <alignment horizontal="left"/>
    </xf>
    <xf numFmtId="0" fontId="1" fillId="0" borderId="33" xfId="0" applyFont="1" applyBorder="1" applyAlignment="1">
      <alignment horizontal="center" vertical="center" wrapText="1"/>
    </xf>
    <xf numFmtId="166" fontId="1" fillId="0" borderId="15" xfId="0" applyNumberFormat="1" applyFont="1" applyBorder="1" applyAlignment="1">
      <alignment horizontal="center" vertical="center"/>
    </xf>
    <xf numFmtId="3" fontId="7" fillId="0" borderId="34" xfId="0" applyNumberFormat="1" applyFont="1" applyFill="1" applyBorder="1" applyAlignment="1">
      <alignment horizontal="left"/>
    </xf>
    <xf numFmtId="0" fontId="0" fillId="0" borderId="35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8" xfId="0" applyFont="1" applyBorder="1" applyAlignment="1"/>
    <xf numFmtId="0" fontId="0" fillId="0" borderId="40" xfId="0" applyFont="1" applyBorder="1" applyAlignment="1"/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1" fillId="0" borderId="21" xfId="4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7" xfId="0" applyFont="1" applyFill="1" applyBorder="1" applyAlignment="1">
      <alignment horizontal="center" vertical="center"/>
    </xf>
    <xf numFmtId="0" fontId="1" fillId="12" borderId="48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0" fillId="0" borderId="49" xfId="0" applyFont="1" applyBorder="1" applyAlignment="1"/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/>
  </cellXfs>
  <cellStyles count="5">
    <cellStyle name="Moeda" xfId="4" builtinId="4"/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847724</xdr:colOff>
      <xdr:row>0</xdr:row>
      <xdr:rowOff>0</xdr:rowOff>
    </xdr:from>
    <xdr:ext cx="5724525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4" y="0"/>
          <a:ext cx="5724525" cy="952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pageSetUpPr fitToPage="1"/>
  </sheetPr>
  <dimension ref="A1:H947"/>
  <sheetViews>
    <sheetView tabSelected="1" topLeftCell="A4" workbookViewId="0">
      <selection activeCell="E18" sqref="E18"/>
    </sheetView>
  </sheetViews>
  <sheetFormatPr defaultColWidth="14.42578125" defaultRowHeight="15" customHeight="1"/>
  <cols>
    <col min="1" max="1" width="73.28515625" bestFit="1" customWidth="1"/>
    <col min="2" max="2" width="15.5703125" customWidth="1"/>
    <col min="3" max="3" width="23" customWidth="1"/>
  </cols>
  <sheetData>
    <row r="1" spans="1:6" ht="73.5" customHeight="1">
      <c r="A1" s="157"/>
      <c r="B1" s="158"/>
      <c r="C1" s="159"/>
    </row>
    <row r="2" spans="1:6" ht="33.75" customHeight="1">
      <c r="A2" s="136" t="s">
        <v>0</v>
      </c>
      <c r="B2" s="136"/>
      <c r="C2" s="136"/>
    </row>
    <row r="3" spans="1:6" ht="19.5" customHeight="1">
      <c r="A3" s="137" t="s">
        <v>166</v>
      </c>
      <c r="B3" s="137"/>
      <c r="C3" s="137"/>
    </row>
    <row r="4" spans="1:6" ht="19.5" customHeight="1">
      <c r="A4" s="160" t="s">
        <v>1</v>
      </c>
      <c r="B4" s="161" t="s">
        <v>2</v>
      </c>
      <c r="C4" s="105" t="s">
        <v>167</v>
      </c>
    </row>
    <row r="5" spans="1:6" ht="16.5" customHeight="1">
      <c r="A5" s="160"/>
      <c r="B5" s="161"/>
      <c r="C5" s="162" t="s">
        <v>3</v>
      </c>
      <c r="D5" s="72"/>
    </row>
    <row r="6" spans="1:6" ht="24.75" customHeight="1">
      <c r="A6" s="73" t="s">
        <v>4</v>
      </c>
      <c r="B6" s="74">
        <v>2800</v>
      </c>
      <c r="C6" s="74">
        <f>C32</f>
        <v>3212</v>
      </c>
    </row>
    <row r="7" spans="1:6" ht="24.75" customHeight="1">
      <c r="A7" s="104" t="s">
        <v>5</v>
      </c>
      <c r="B7" s="74">
        <v>4200</v>
      </c>
      <c r="C7" s="74">
        <f>C43</f>
        <v>4416</v>
      </c>
    </row>
    <row r="8" spans="1:6" ht="22.5" customHeight="1">
      <c r="A8" s="160" t="s">
        <v>6</v>
      </c>
      <c r="B8" s="161" t="s">
        <v>7</v>
      </c>
      <c r="C8" s="163" t="str">
        <f>C4</f>
        <v>MARÇO</v>
      </c>
    </row>
    <row r="9" spans="1:6" ht="18.75" customHeight="1">
      <c r="A9" s="160"/>
      <c r="B9" s="161"/>
      <c r="C9" s="162" t="s">
        <v>3</v>
      </c>
      <c r="D9" s="75"/>
      <c r="E9" s="75"/>
      <c r="F9" s="75"/>
    </row>
    <row r="10" spans="1:6" ht="21" customHeight="1">
      <c r="A10" s="104" t="s">
        <v>8</v>
      </c>
      <c r="B10" s="164">
        <v>2800</v>
      </c>
      <c r="C10" s="86">
        <v>60</v>
      </c>
      <c r="D10" s="151"/>
      <c r="E10" s="76"/>
      <c r="F10" s="58"/>
    </row>
    <row r="11" spans="1:6" ht="21" customHeight="1">
      <c r="A11" s="77" t="s">
        <v>9</v>
      </c>
      <c r="B11" s="164"/>
      <c r="C11" s="86">
        <v>312</v>
      </c>
      <c r="D11" s="152"/>
      <c r="E11" s="78"/>
      <c r="F11" s="58"/>
    </row>
    <row r="12" spans="1:6" ht="21" customHeight="1">
      <c r="A12" s="79" t="s">
        <v>10</v>
      </c>
      <c r="B12" s="164"/>
      <c r="C12" s="86">
        <v>44</v>
      </c>
      <c r="D12" s="151"/>
      <c r="E12" s="76"/>
      <c r="F12" s="58"/>
    </row>
    <row r="13" spans="1:6" ht="21" customHeight="1">
      <c r="A13" s="104" t="s">
        <v>11</v>
      </c>
      <c r="B13" s="164"/>
      <c r="C13" s="86">
        <v>313</v>
      </c>
      <c r="D13" s="151"/>
      <c r="E13" s="80"/>
      <c r="F13" s="58"/>
    </row>
    <row r="14" spans="1:6" ht="21" customHeight="1">
      <c r="A14" s="104" t="s">
        <v>12</v>
      </c>
      <c r="B14" s="164"/>
      <c r="C14" s="86">
        <v>138</v>
      </c>
      <c r="D14" s="153"/>
      <c r="E14" s="81"/>
      <c r="F14" s="58"/>
    </row>
    <row r="15" spans="1:6" ht="21" customHeight="1">
      <c r="A15" s="104" t="s">
        <v>13</v>
      </c>
      <c r="B15" s="164"/>
      <c r="C15" s="86">
        <v>363</v>
      </c>
      <c r="D15" s="153"/>
      <c r="E15" s="81"/>
      <c r="F15" s="58"/>
    </row>
    <row r="16" spans="1:6" ht="21" customHeight="1">
      <c r="A16" s="104" t="s">
        <v>14</v>
      </c>
      <c r="B16" s="164"/>
      <c r="C16" s="86">
        <v>191</v>
      </c>
      <c r="D16" s="153"/>
      <c r="E16" s="81"/>
      <c r="F16" s="58"/>
    </row>
    <row r="17" spans="1:6" ht="21" customHeight="1">
      <c r="A17" s="104" t="s">
        <v>15</v>
      </c>
      <c r="B17" s="164"/>
      <c r="C17" s="86">
        <v>190</v>
      </c>
      <c r="D17" s="153"/>
      <c r="E17" s="81"/>
      <c r="F17" s="58"/>
    </row>
    <row r="18" spans="1:6" ht="21" customHeight="1">
      <c r="A18" s="104" t="s">
        <v>16</v>
      </c>
      <c r="B18" s="164"/>
      <c r="C18" s="86">
        <v>27</v>
      </c>
      <c r="D18" s="154"/>
      <c r="E18" s="81"/>
      <c r="F18" s="58"/>
    </row>
    <row r="19" spans="1:6" ht="21" customHeight="1">
      <c r="A19" s="104" t="s">
        <v>17</v>
      </c>
      <c r="B19" s="164"/>
      <c r="C19" s="86">
        <v>5</v>
      </c>
      <c r="D19" s="153"/>
      <c r="E19" s="81"/>
      <c r="F19" s="58"/>
    </row>
    <row r="20" spans="1:6" ht="21" customHeight="1">
      <c r="A20" s="104" t="s">
        <v>18</v>
      </c>
      <c r="B20" s="164"/>
      <c r="C20" s="86">
        <v>51</v>
      </c>
      <c r="D20" s="154"/>
      <c r="E20" s="81"/>
      <c r="F20" s="58"/>
    </row>
    <row r="21" spans="1:6" ht="21" customHeight="1">
      <c r="A21" s="104" t="s">
        <v>19</v>
      </c>
      <c r="B21" s="164"/>
      <c r="C21" s="102">
        <v>95</v>
      </c>
      <c r="D21" s="153"/>
      <c r="E21" s="81"/>
      <c r="F21" s="58"/>
    </row>
    <row r="22" spans="1:6" ht="21" customHeight="1">
      <c r="A22" s="104" t="s">
        <v>20</v>
      </c>
      <c r="B22" s="164"/>
      <c r="C22" s="86">
        <v>175</v>
      </c>
      <c r="D22" s="154"/>
      <c r="E22" s="81"/>
      <c r="F22" s="58"/>
    </row>
    <row r="23" spans="1:6" ht="30" customHeight="1">
      <c r="A23" s="104" t="s">
        <v>21</v>
      </c>
      <c r="B23" s="164"/>
      <c r="C23" s="86">
        <v>24</v>
      </c>
      <c r="D23" s="153"/>
      <c r="E23" s="81"/>
      <c r="F23" s="58"/>
    </row>
    <row r="24" spans="1:6" ht="21" customHeight="1">
      <c r="A24" s="104" t="s">
        <v>22</v>
      </c>
      <c r="B24" s="164"/>
      <c r="C24" s="86">
        <v>266</v>
      </c>
      <c r="D24" s="151"/>
      <c r="E24" s="81"/>
      <c r="F24" s="58"/>
    </row>
    <row r="25" spans="1:6" ht="21" customHeight="1">
      <c r="A25" s="104" t="s">
        <v>23</v>
      </c>
      <c r="B25" s="164"/>
      <c r="C25" s="86">
        <v>430</v>
      </c>
      <c r="D25" s="153"/>
      <c r="E25" s="81"/>
      <c r="F25" s="58"/>
    </row>
    <row r="26" spans="1:6" ht="21" customHeight="1">
      <c r="A26" s="104" t="s">
        <v>24</v>
      </c>
      <c r="B26" s="164"/>
      <c r="C26" s="86">
        <v>85</v>
      </c>
      <c r="D26" s="153"/>
      <c r="E26" s="81"/>
      <c r="F26" s="58"/>
    </row>
    <row r="27" spans="1:6" ht="21" customHeight="1">
      <c r="A27" s="104" t="s">
        <v>25</v>
      </c>
      <c r="B27" s="164"/>
      <c r="C27" s="86">
        <v>22</v>
      </c>
      <c r="D27" s="155"/>
      <c r="E27" s="81"/>
      <c r="F27" s="58"/>
    </row>
    <row r="28" spans="1:6" ht="21" customHeight="1">
      <c r="A28" s="104" t="s">
        <v>26</v>
      </c>
      <c r="B28" s="164"/>
      <c r="C28" s="86">
        <v>31</v>
      </c>
      <c r="D28" s="155"/>
      <c r="E28" s="81"/>
      <c r="F28" s="58"/>
    </row>
    <row r="29" spans="1:6" ht="21" customHeight="1">
      <c r="A29" s="104" t="s">
        <v>27</v>
      </c>
      <c r="B29" s="164"/>
      <c r="C29" s="86">
        <v>105</v>
      </c>
      <c r="D29" s="155"/>
      <c r="E29" s="82"/>
      <c r="F29" s="58"/>
    </row>
    <row r="30" spans="1:6" ht="21" customHeight="1">
      <c r="A30" s="104" t="s">
        <v>28</v>
      </c>
      <c r="B30" s="164"/>
      <c r="C30" s="86">
        <v>172</v>
      </c>
      <c r="D30" s="155"/>
      <c r="E30" s="81"/>
      <c r="F30" s="58"/>
    </row>
    <row r="31" spans="1:6" ht="21" customHeight="1">
      <c r="A31" s="104" t="s">
        <v>29</v>
      </c>
      <c r="B31" s="164"/>
      <c r="C31" s="86">
        <v>113</v>
      </c>
      <c r="D31" s="84"/>
      <c r="E31" s="83"/>
      <c r="F31" s="75"/>
    </row>
    <row r="32" spans="1:6" ht="21" customHeight="1">
      <c r="A32" s="165" t="s">
        <v>30</v>
      </c>
      <c r="B32" s="164"/>
      <c r="C32" s="86">
        <f>SUM(C10:C31)</f>
        <v>3212</v>
      </c>
      <c r="D32" s="156"/>
      <c r="E32" s="84"/>
    </row>
    <row r="33" spans="1:8" ht="27.75" customHeight="1">
      <c r="A33" s="166" t="s">
        <v>31</v>
      </c>
      <c r="B33" s="162" t="s">
        <v>7</v>
      </c>
      <c r="C33" s="35" t="s">
        <v>168</v>
      </c>
    </row>
    <row r="34" spans="1:8" ht="21" customHeight="1">
      <c r="A34" s="85" t="s">
        <v>32</v>
      </c>
      <c r="B34" s="86">
        <v>88</v>
      </c>
      <c r="C34" s="90">
        <v>57</v>
      </c>
    </row>
    <row r="35" spans="1:8" ht="21" customHeight="1">
      <c r="A35" s="160" t="s">
        <v>33</v>
      </c>
      <c r="B35" s="161" t="s">
        <v>7</v>
      </c>
      <c r="C35" s="167" t="str">
        <f>C33</f>
        <v>Realizados Março</v>
      </c>
    </row>
    <row r="36" spans="1:8" ht="21.75" customHeight="1">
      <c r="A36" s="160"/>
      <c r="B36" s="161"/>
      <c r="C36" s="167"/>
    </row>
    <row r="37" spans="1:8" ht="22.5" customHeight="1">
      <c r="A37" s="104" t="s">
        <v>34</v>
      </c>
      <c r="B37" s="164">
        <v>4200</v>
      </c>
      <c r="C37" s="86">
        <v>1407</v>
      </c>
    </row>
    <row r="38" spans="1:8" ht="22.5" customHeight="1">
      <c r="A38" s="104" t="s">
        <v>35</v>
      </c>
      <c r="B38" s="164"/>
      <c r="C38" s="86">
        <v>681</v>
      </c>
      <c r="D38" s="87"/>
      <c r="E38" s="87"/>
      <c r="F38" s="107" t="s">
        <v>36</v>
      </c>
      <c r="G38" s="108"/>
      <c r="H38" s="108"/>
    </row>
    <row r="39" spans="1:8" ht="22.5" customHeight="1">
      <c r="A39" s="104" t="s">
        <v>37</v>
      </c>
      <c r="B39" s="164"/>
      <c r="C39" s="86">
        <v>1062</v>
      </c>
    </row>
    <row r="40" spans="1:8" ht="22.5" customHeight="1">
      <c r="A40" s="104" t="s">
        <v>38</v>
      </c>
      <c r="B40" s="164"/>
      <c r="C40" s="86">
        <v>19</v>
      </c>
    </row>
    <row r="41" spans="1:8" ht="22.5" customHeight="1">
      <c r="A41" s="104" t="s">
        <v>39</v>
      </c>
      <c r="B41" s="164"/>
      <c r="C41" s="86">
        <v>651</v>
      </c>
    </row>
    <row r="42" spans="1:8" ht="21.75" customHeight="1">
      <c r="A42" s="104" t="s">
        <v>40</v>
      </c>
      <c r="B42" s="164"/>
      <c r="C42" s="86">
        <v>596</v>
      </c>
    </row>
    <row r="43" spans="1:8" ht="21.75" customHeight="1">
      <c r="A43" s="95" t="s">
        <v>30</v>
      </c>
      <c r="B43" s="164"/>
      <c r="C43" s="86">
        <f>SUM(C37:C42)</f>
        <v>4416</v>
      </c>
    </row>
    <row r="44" spans="1:8" ht="33.75" customHeight="1">
      <c r="A44" s="166" t="s">
        <v>41</v>
      </c>
      <c r="B44" s="162" t="s">
        <v>7</v>
      </c>
      <c r="C44" s="35" t="str">
        <f>C35</f>
        <v>Realizados Março</v>
      </c>
    </row>
    <row r="45" spans="1:8" ht="22.5" customHeight="1">
      <c r="A45" s="85" t="s">
        <v>42</v>
      </c>
      <c r="B45" s="168" t="s">
        <v>43</v>
      </c>
      <c r="C45" s="88">
        <v>2715</v>
      </c>
    </row>
    <row r="46" spans="1:8" ht="22.5" customHeight="1">
      <c r="A46" s="85" t="s">
        <v>44</v>
      </c>
      <c r="B46" s="168"/>
      <c r="C46" s="88">
        <v>289</v>
      </c>
    </row>
    <row r="47" spans="1:8" ht="22.5" customHeight="1">
      <c r="A47" s="85" t="s">
        <v>30</v>
      </c>
      <c r="B47" s="168"/>
      <c r="C47" s="89">
        <f>SUM(C45:C46)</f>
        <v>3004</v>
      </c>
    </row>
    <row r="48" spans="1:8" ht="31.5" customHeight="1">
      <c r="A48" s="166" t="s">
        <v>45</v>
      </c>
      <c r="B48" s="162" t="s">
        <v>7</v>
      </c>
      <c r="C48" s="35" t="str">
        <f>C44</f>
        <v>Realizados Março</v>
      </c>
    </row>
    <row r="49" spans="1:3" ht="22.5" customHeight="1">
      <c r="A49" s="85" t="s">
        <v>46</v>
      </c>
      <c r="B49" s="169" t="s">
        <v>47</v>
      </c>
      <c r="C49" s="90">
        <v>1</v>
      </c>
    </row>
    <row r="50" spans="1:3" ht="22.5" customHeight="1">
      <c r="A50" s="85" t="s">
        <v>48</v>
      </c>
      <c r="B50" s="169"/>
      <c r="C50" s="90">
        <v>6</v>
      </c>
    </row>
    <row r="51" spans="1:3" ht="22.5" customHeight="1">
      <c r="A51" s="85" t="s">
        <v>49</v>
      </c>
      <c r="B51" s="169"/>
      <c r="C51" s="90">
        <v>3</v>
      </c>
    </row>
    <row r="52" spans="1:3" ht="22.5" customHeight="1">
      <c r="A52" s="85" t="s">
        <v>50</v>
      </c>
      <c r="B52" s="169"/>
      <c r="C52" s="90">
        <v>22</v>
      </c>
    </row>
    <row r="53" spans="1:3" ht="22.5" customHeight="1">
      <c r="A53" s="85" t="s">
        <v>51</v>
      </c>
      <c r="B53" s="169"/>
      <c r="C53" s="90">
        <v>83</v>
      </c>
    </row>
    <row r="54" spans="1:3" ht="22.5" customHeight="1">
      <c r="A54" s="85" t="s">
        <v>52</v>
      </c>
      <c r="B54" s="169"/>
      <c r="C54" s="90">
        <v>27</v>
      </c>
    </row>
    <row r="55" spans="1:3" ht="22.5" customHeight="1">
      <c r="A55" s="85" t="s">
        <v>53</v>
      </c>
      <c r="B55" s="169"/>
      <c r="C55" s="90">
        <v>88</v>
      </c>
    </row>
    <row r="56" spans="1:3" ht="22.5" customHeight="1">
      <c r="A56" s="85" t="s">
        <v>54</v>
      </c>
      <c r="B56" s="169"/>
      <c r="C56" s="90">
        <v>309</v>
      </c>
    </row>
    <row r="57" spans="1:3" ht="22.5" customHeight="1">
      <c r="A57" s="85" t="s">
        <v>30</v>
      </c>
      <c r="B57" s="169"/>
      <c r="C57" s="86">
        <f>SUM(C49:C56)</f>
        <v>539</v>
      </c>
    </row>
    <row r="58" spans="1:3" ht="34.5" customHeight="1">
      <c r="A58" s="166" t="s">
        <v>55</v>
      </c>
      <c r="B58" s="162" t="s">
        <v>7</v>
      </c>
      <c r="C58" s="35" t="str">
        <f>C48</f>
        <v>Realizados Março</v>
      </c>
    </row>
    <row r="59" spans="1:3" ht="50.25" customHeight="1">
      <c r="A59" s="101" t="s">
        <v>56</v>
      </c>
      <c r="B59" s="91" t="s">
        <v>57</v>
      </c>
      <c r="C59" s="90">
        <v>680</v>
      </c>
    </row>
    <row r="60" spans="1:3" ht="27" customHeight="1">
      <c r="A60" s="101" t="s">
        <v>58</v>
      </c>
      <c r="B60" s="92" t="s">
        <v>59</v>
      </c>
      <c r="C60" s="90">
        <v>10772</v>
      </c>
    </row>
    <row r="61" spans="1:3" ht="41.25" customHeight="1">
      <c r="A61" s="166" t="s">
        <v>60</v>
      </c>
      <c r="B61" s="162" t="s">
        <v>7</v>
      </c>
      <c r="C61" s="35" t="str">
        <f>C58</f>
        <v>Realizados Março</v>
      </c>
    </row>
    <row r="62" spans="1:3" ht="47.25">
      <c r="A62" s="101" t="s">
        <v>61</v>
      </c>
      <c r="B62" s="92" t="s">
        <v>62</v>
      </c>
      <c r="C62" s="90">
        <v>18760</v>
      </c>
    </row>
    <row r="63" spans="1:3" ht="34.5" customHeight="1">
      <c r="A63" s="101" t="s">
        <v>63</v>
      </c>
      <c r="B63" s="92" t="s">
        <v>59</v>
      </c>
      <c r="C63" s="90">
        <v>18165</v>
      </c>
    </row>
    <row r="64" spans="1:3" ht="45" customHeight="1">
      <c r="A64" s="166" t="s">
        <v>64</v>
      </c>
      <c r="B64" s="162" t="s">
        <v>7</v>
      </c>
      <c r="C64" s="35" t="str">
        <f>C61</f>
        <v>Realizados Março</v>
      </c>
    </row>
    <row r="65" spans="1:3" ht="33.75" customHeight="1">
      <c r="A65" s="101" t="s">
        <v>65</v>
      </c>
      <c r="B65" s="74" t="s">
        <v>47</v>
      </c>
      <c r="C65" s="170">
        <v>104</v>
      </c>
    </row>
    <row r="66" spans="1:3" ht="18" customHeight="1">
      <c r="A66" s="161" t="s">
        <v>171</v>
      </c>
      <c r="B66" s="161" t="s">
        <v>7</v>
      </c>
      <c r="C66" s="171" t="s">
        <v>169</v>
      </c>
    </row>
    <row r="67" spans="1:3" ht="13.5" customHeight="1">
      <c r="A67" s="161"/>
      <c r="B67" s="161"/>
      <c r="C67" s="172"/>
    </row>
    <row r="68" spans="1:3" ht="22.5" customHeight="1">
      <c r="A68" s="104" t="s">
        <v>66</v>
      </c>
      <c r="B68" s="93">
        <v>5</v>
      </c>
      <c r="C68" s="73">
        <v>10</v>
      </c>
    </row>
    <row r="69" spans="1:3" ht="22.5" customHeight="1">
      <c r="A69" s="104" t="s">
        <v>67</v>
      </c>
      <c r="B69" s="94">
        <v>5</v>
      </c>
      <c r="C69" s="73">
        <v>0</v>
      </c>
    </row>
    <row r="70" spans="1:3" ht="22.5" customHeight="1">
      <c r="A70" s="104" t="s">
        <v>68</v>
      </c>
      <c r="B70" s="94">
        <v>80</v>
      </c>
      <c r="C70" s="73">
        <v>101</v>
      </c>
    </row>
    <row r="71" spans="1:3" ht="22.5" customHeight="1">
      <c r="A71" s="104" t="s">
        <v>69</v>
      </c>
      <c r="B71" s="94">
        <v>20</v>
      </c>
      <c r="C71" s="73">
        <v>14</v>
      </c>
    </row>
    <row r="72" spans="1:3" ht="22.5" customHeight="1">
      <c r="A72" s="104" t="s">
        <v>70</v>
      </c>
      <c r="B72" s="94">
        <v>50</v>
      </c>
      <c r="C72" s="73">
        <v>132</v>
      </c>
    </row>
    <row r="73" spans="1:3" ht="22.5" customHeight="1">
      <c r="A73" s="104" t="s">
        <v>71</v>
      </c>
      <c r="B73" s="94">
        <v>100</v>
      </c>
      <c r="C73" s="73">
        <v>330</v>
      </c>
    </row>
    <row r="74" spans="1:3" ht="22.5" customHeight="1">
      <c r="A74" s="104" t="s">
        <v>72</v>
      </c>
      <c r="B74" s="94">
        <v>80</v>
      </c>
      <c r="C74" s="73">
        <v>120</v>
      </c>
    </row>
    <row r="75" spans="1:3" ht="33.75" customHeight="1">
      <c r="A75" s="104" t="s">
        <v>73</v>
      </c>
      <c r="B75" s="94">
        <v>10</v>
      </c>
      <c r="C75" s="73">
        <v>220</v>
      </c>
    </row>
    <row r="76" spans="1:3" ht="22.5" customHeight="1">
      <c r="A76" s="104" t="s">
        <v>74</v>
      </c>
      <c r="B76" s="94">
        <v>15</v>
      </c>
      <c r="C76" s="73">
        <v>30</v>
      </c>
    </row>
    <row r="77" spans="1:3" ht="22.5" customHeight="1">
      <c r="A77" s="104" t="s">
        <v>75</v>
      </c>
      <c r="B77" s="94">
        <v>40</v>
      </c>
      <c r="C77" s="73">
        <v>0</v>
      </c>
    </row>
    <row r="78" spans="1:3" ht="22.5" customHeight="1">
      <c r="A78" s="104" t="s">
        <v>76</v>
      </c>
      <c r="B78" s="94">
        <v>140</v>
      </c>
      <c r="C78" s="73">
        <v>150</v>
      </c>
    </row>
    <row r="79" spans="1:3" ht="22.5" customHeight="1">
      <c r="A79" s="104" t="s">
        <v>77</v>
      </c>
      <c r="B79" s="94">
        <v>20</v>
      </c>
      <c r="C79" s="73">
        <v>40</v>
      </c>
    </row>
    <row r="80" spans="1:3" ht="22.5" customHeight="1">
      <c r="A80" s="104" t="s">
        <v>78</v>
      </c>
      <c r="B80" s="94">
        <v>40</v>
      </c>
      <c r="C80" s="73">
        <v>126</v>
      </c>
    </row>
    <row r="81" spans="1:3" ht="22.5" customHeight="1">
      <c r="A81" s="104" t="s">
        <v>79</v>
      </c>
      <c r="B81" s="94">
        <v>200</v>
      </c>
      <c r="C81" s="73">
        <v>396</v>
      </c>
    </row>
    <row r="82" spans="1:3" ht="22.5" customHeight="1">
      <c r="A82" s="104" t="s">
        <v>80</v>
      </c>
      <c r="B82" s="94">
        <v>30</v>
      </c>
      <c r="C82" s="73">
        <v>108</v>
      </c>
    </row>
    <row r="83" spans="1:3" ht="32.25" customHeight="1">
      <c r="A83" s="104" t="s">
        <v>81</v>
      </c>
      <c r="B83" s="94">
        <v>5</v>
      </c>
      <c r="C83" s="73">
        <v>8</v>
      </c>
    </row>
    <row r="84" spans="1:3" ht="31.5" customHeight="1">
      <c r="A84" s="104" t="s">
        <v>82</v>
      </c>
      <c r="B84" s="94">
        <v>10</v>
      </c>
      <c r="C84" s="73">
        <v>20</v>
      </c>
    </row>
    <row r="85" spans="1:3" ht="35.25" customHeight="1">
      <c r="A85" s="104" t="s">
        <v>83</v>
      </c>
      <c r="B85" s="94">
        <v>5</v>
      </c>
      <c r="C85" s="73">
        <v>4</v>
      </c>
    </row>
    <row r="86" spans="1:3" ht="33" customHeight="1">
      <c r="A86" s="104" t="s">
        <v>84</v>
      </c>
      <c r="B86" s="94">
        <v>70</v>
      </c>
      <c r="C86" s="73">
        <v>176</v>
      </c>
    </row>
    <row r="87" spans="1:3" ht="22.5" customHeight="1">
      <c r="A87" s="104" t="s">
        <v>85</v>
      </c>
      <c r="B87" s="94">
        <v>30</v>
      </c>
      <c r="C87" s="73">
        <v>40</v>
      </c>
    </row>
    <row r="88" spans="1:3" ht="22.5" customHeight="1">
      <c r="A88" s="104" t="s">
        <v>86</v>
      </c>
      <c r="B88" s="94">
        <v>500</v>
      </c>
      <c r="C88" s="73">
        <v>660</v>
      </c>
    </row>
    <row r="89" spans="1:3" ht="22.5" customHeight="1">
      <c r="A89" s="104" t="s">
        <v>87</v>
      </c>
      <c r="B89" s="94">
        <v>120</v>
      </c>
      <c r="C89" s="73">
        <v>776</v>
      </c>
    </row>
    <row r="90" spans="1:3" ht="22.5" customHeight="1">
      <c r="A90" s="104" t="s">
        <v>88</v>
      </c>
      <c r="B90" s="94">
        <v>10</v>
      </c>
      <c r="C90" s="73">
        <v>0</v>
      </c>
    </row>
    <row r="91" spans="1:3" ht="22.5" customHeight="1">
      <c r="A91" s="104" t="s">
        <v>89</v>
      </c>
      <c r="B91" s="94">
        <v>10</v>
      </c>
      <c r="C91" s="73">
        <v>10</v>
      </c>
    </row>
    <row r="92" spans="1:3" ht="22.5" customHeight="1">
      <c r="A92" s="92" t="s">
        <v>90</v>
      </c>
      <c r="B92" s="93">
        <f>SUM(B68:B91)</f>
        <v>1595</v>
      </c>
      <c r="C92" s="98">
        <f>SUM(C68:C91)</f>
        <v>3471</v>
      </c>
    </row>
    <row r="93" spans="1:3" ht="22.5" customHeight="1">
      <c r="A93" s="161" t="s">
        <v>172</v>
      </c>
      <c r="B93" s="161" t="s">
        <v>7</v>
      </c>
      <c r="C93" s="171" t="str">
        <f>C64</f>
        <v>Realizados Março</v>
      </c>
    </row>
    <row r="94" spans="1:3" ht="22.5" customHeight="1">
      <c r="A94" s="161"/>
      <c r="B94" s="161"/>
      <c r="C94" s="172"/>
    </row>
    <row r="95" spans="1:3" ht="22.5" customHeight="1">
      <c r="A95" s="104" t="s">
        <v>66</v>
      </c>
      <c r="B95" s="93">
        <v>5</v>
      </c>
      <c r="C95" s="104">
        <v>30</v>
      </c>
    </row>
    <row r="96" spans="1:3" ht="22.5" customHeight="1">
      <c r="A96" s="104" t="s">
        <v>67</v>
      </c>
      <c r="B96" s="94">
        <v>5</v>
      </c>
      <c r="C96" s="104">
        <v>0</v>
      </c>
    </row>
    <row r="97" spans="1:3" ht="22.5" customHeight="1">
      <c r="A97" s="104" t="s">
        <v>68</v>
      </c>
      <c r="B97" s="94">
        <v>80</v>
      </c>
      <c r="C97" s="104">
        <v>49</v>
      </c>
    </row>
    <row r="98" spans="1:3" ht="22.5" customHeight="1">
      <c r="A98" s="104" t="s">
        <v>69</v>
      </c>
      <c r="B98" s="94">
        <v>20</v>
      </c>
      <c r="C98" s="104">
        <v>10</v>
      </c>
    </row>
    <row r="99" spans="1:3" ht="22.5" customHeight="1">
      <c r="A99" s="104" t="s">
        <v>70</v>
      </c>
      <c r="B99" s="94">
        <v>50</v>
      </c>
      <c r="C99" s="104">
        <v>166</v>
      </c>
    </row>
    <row r="100" spans="1:3" ht="22.5" customHeight="1">
      <c r="A100" s="104" t="s">
        <v>71</v>
      </c>
      <c r="B100" s="94">
        <v>100</v>
      </c>
      <c r="C100" s="104">
        <v>346</v>
      </c>
    </row>
    <row r="101" spans="1:3" ht="22.5" customHeight="1">
      <c r="A101" s="104" t="s">
        <v>72</v>
      </c>
      <c r="B101" s="94">
        <v>80</v>
      </c>
      <c r="C101" s="104">
        <v>93</v>
      </c>
    </row>
    <row r="102" spans="1:3" ht="22.5" customHeight="1">
      <c r="A102" s="104" t="s">
        <v>73</v>
      </c>
      <c r="B102" s="94">
        <v>10</v>
      </c>
      <c r="C102" s="104">
        <v>169</v>
      </c>
    </row>
    <row r="103" spans="1:3" ht="22.5" customHeight="1">
      <c r="A103" s="104" t="s">
        <v>74</v>
      </c>
      <c r="B103" s="94">
        <v>15</v>
      </c>
      <c r="C103" s="104">
        <v>19</v>
      </c>
    </row>
    <row r="104" spans="1:3" ht="22.5" customHeight="1">
      <c r="A104" s="104" t="s">
        <v>75</v>
      </c>
      <c r="B104" s="94">
        <v>40</v>
      </c>
      <c r="C104" s="104">
        <v>0</v>
      </c>
    </row>
    <row r="105" spans="1:3" ht="22.5" customHeight="1">
      <c r="A105" s="104" t="s">
        <v>76</v>
      </c>
      <c r="B105" s="94">
        <v>140</v>
      </c>
      <c r="C105" s="104">
        <v>119</v>
      </c>
    </row>
    <row r="106" spans="1:3" ht="22.5" customHeight="1">
      <c r="A106" s="104" t="s">
        <v>77</v>
      </c>
      <c r="B106" s="94">
        <v>20</v>
      </c>
      <c r="C106" s="104">
        <v>15</v>
      </c>
    </row>
    <row r="107" spans="1:3" ht="22.5" customHeight="1">
      <c r="A107" s="104" t="s">
        <v>78</v>
      </c>
      <c r="B107" s="94">
        <v>40</v>
      </c>
      <c r="C107" s="104">
        <v>42</v>
      </c>
    </row>
    <row r="108" spans="1:3" ht="22.5" customHeight="1">
      <c r="A108" s="104" t="s">
        <v>79</v>
      </c>
      <c r="B108" s="94">
        <v>200</v>
      </c>
      <c r="C108" s="104">
        <v>311</v>
      </c>
    </row>
    <row r="109" spans="1:3" ht="22.5" customHeight="1">
      <c r="A109" s="104" t="s">
        <v>80</v>
      </c>
      <c r="B109" s="94">
        <v>30</v>
      </c>
      <c r="C109" s="104">
        <v>70</v>
      </c>
    </row>
    <row r="110" spans="1:3" ht="32.1" customHeight="1">
      <c r="A110" s="104" t="s">
        <v>81</v>
      </c>
      <c r="B110" s="94">
        <v>5</v>
      </c>
      <c r="C110" s="104">
        <v>0</v>
      </c>
    </row>
    <row r="111" spans="1:3" ht="32.1" customHeight="1">
      <c r="A111" s="104" t="s">
        <v>82</v>
      </c>
      <c r="B111" s="94">
        <v>10</v>
      </c>
      <c r="C111" s="104">
        <v>13</v>
      </c>
    </row>
    <row r="112" spans="1:3" ht="32.1" customHeight="1">
      <c r="A112" s="104" t="s">
        <v>83</v>
      </c>
      <c r="B112" s="94">
        <v>5</v>
      </c>
      <c r="C112" s="104">
        <v>5</v>
      </c>
    </row>
    <row r="113" spans="1:3" ht="22.5" customHeight="1">
      <c r="A113" s="104" t="s">
        <v>84</v>
      </c>
      <c r="B113" s="94">
        <v>70</v>
      </c>
      <c r="C113" s="104">
        <v>382</v>
      </c>
    </row>
    <row r="114" spans="1:3" ht="22.5" customHeight="1">
      <c r="A114" s="104" t="s">
        <v>85</v>
      </c>
      <c r="B114" s="94">
        <v>30</v>
      </c>
      <c r="C114" s="104">
        <v>35</v>
      </c>
    </row>
    <row r="115" spans="1:3" ht="22.5" customHeight="1">
      <c r="A115" s="104" t="s">
        <v>86</v>
      </c>
      <c r="B115" s="94">
        <v>500</v>
      </c>
      <c r="C115" s="104">
        <v>680</v>
      </c>
    </row>
    <row r="116" spans="1:3" ht="22.5" customHeight="1">
      <c r="A116" s="104" t="s">
        <v>87</v>
      </c>
      <c r="B116" s="94">
        <v>120</v>
      </c>
      <c r="C116" s="104">
        <v>692</v>
      </c>
    </row>
    <row r="117" spans="1:3" ht="22.5" customHeight="1">
      <c r="A117" s="104" t="s">
        <v>88</v>
      </c>
      <c r="B117" s="94">
        <v>10</v>
      </c>
      <c r="C117" s="104">
        <v>0</v>
      </c>
    </row>
    <row r="118" spans="1:3" ht="22.5" customHeight="1">
      <c r="A118" s="104" t="s">
        <v>89</v>
      </c>
      <c r="B118" s="94">
        <v>10</v>
      </c>
      <c r="C118" s="104">
        <v>8</v>
      </c>
    </row>
    <row r="119" spans="1:3" ht="22.5" customHeight="1">
      <c r="A119" s="102" t="s">
        <v>90</v>
      </c>
      <c r="B119" s="89">
        <f>SUM(B95:B118)</f>
        <v>1595</v>
      </c>
      <c r="C119" s="173">
        <f>SUM(C95:C118)</f>
        <v>3254</v>
      </c>
    </row>
    <row r="120" spans="1:3" ht="34.5" customHeight="1">
      <c r="A120" s="103" t="s">
        <v>91</v>
      </c>
      <c r="B120" s="162" t="s">
        <v>7</v>
      </c>
      <c r="C120" s="35" t="str">
        <f>'Produção 2026'!C64</f>
        <v>Realizados Março</v>
      </c>
    </row>
    <row r="121" spans="1:3" ht="31.5">
      <c r="A121" s="85" t="s">
        <v>92</v>
      </c>
      <c r="B121" s="95" t="s">
        <v>93</v>
      </c>
      <c r="C121" s="88">
        <v>5835</v>
      </c>
    </row>
    <row r="122" spans="1:3" ht="25.5" customHeight="1">
      <c r="A122" s="73" t="s">
        <v>94</v>
      </c>
      <c r="B122" s="102" t="s">
        <v>95</v>
      </c>
      <c r="C122" s="88">
        <v>104</v>
      </c>
    </row>
    <row r="123" spans="1:3" ht="34.5" customHeight="1">
      <c r="A123" s="103" t="s">
        <v>96</v>
      </c>
      <c r="B123" s="162" t="s">
        <v>7</v>
      </c>
      <c r="C123" s="35" t="str">
        <f>C120</f>
        <v>Realizados Março</v>
      </c>
    </row>
    <row r="124" spans="1:3" ht="21.95" customHeight="1">
      <c r="A124" s="85" t="s">
        <v>97</v>
      </c>
      <c r="B124" s="73" t="s">
        <v>95</v>
      </c>
      <c r="C124" s="88">
        <v>226</v>
      </c>
    </row>
    <row r="125" spans="1:3" ht="21.95" customHeight="1">
      <c r="A125" s="85" t="s">
        <v>98</v>
      </c>
      <c r="B125" s="73" t="s">
        <v>95</v>
      </c>
      <c r="C125" s="73">
        <v>0</v>
      </c>
    </row>
    <row r="126" spans="1:3" ht="21.95" customHeight="1">
      <c r="A126" s="85" t="s">
        <v>99</v>
      </c>
      <c r="B126" s="73" t="s">
        <v>95</v>
      </c>
      <c r="C126" s="88">
        <v>226</v>
      </c>
    </row>
    <row r="127" spans="1:3" ht="21.95" customHeight="1">
      <c r="A127" s="85" t="s">
        <v>100</v>
      </c>
      <c r="B127" s="73" t="s">
        <v>95</v>
      </c>
      <c r="C127" s="73">
        <v>113</v>
      </c>
    </row>
    <row r="128" spans="1:3" ht="21.95" customHeight="1">
      <c r="A128" s="96" t="s">
        <v>101</v>
      </c>
      <c r="B128" s="73" t="s">
        <v>95</v>
      </c>
      <c r="C128" s="96">
        <v>0</v>
      </c>
    </row>
    <row r="129" spans="1:3" ht="21.95" customHeight="1">
      <c r="A129" s="74" t="s">
        <v>30</v>
      </c>
      <c r="B129" s="102" t="s">
        <v>95</v>
      </c>
      <c r="C129" s="89">
        <f>SUM(C124:C128)</f>
        <v>565</v>
      </c>
    </row>
    <row r="130" spans="1:3" ht="34.5" customHeight="1">
      <c r="A130" s="166" t="s">
        <v>102</v>
      </c>
      <c r="B130" s="162" t="s">
        <v>7</v>
      </c>
      <c r="C130" s="35" t="str">
        <f>C123</f>
        <v>Realizados Março</v>
      </c>
    </row>
    <row r="131" spans="1:3" ht="15.75" customHeight="1">
      <c r="A131" s="174" t="s">
        <v>103</v>
      </c>
      <c r="B131" s="97">
        <v>180</v>
      </c>
      <c r="C131" s="104">
        <v>0</v>
      </c>
    </row>
    <row r="132" spans="1:3" ht="15.75" customHeight="1">
      <c r="A132" s="101" t="s">
        <v>104</v>
      </c>
      <c r="B132" s="92">
        <v>270</v>
      </c>
      <c r="C132" s="73">
        <v>0</v>
      </c>
    </row>
    <row r="133" spans="1:3" ht="15.75" customHeight="1">
      <c r="A133" s="97" t="s">
        <v>30</v>
      </c>
      <c r="B133" s="97">
        <f>SUM(B131:B132)</f>
        <v>450</v>
      </c>
      <c r="C133" s="89">
        <f>SUM(C131:C132)</f>
        <v>0</v>
      </c>
    </row>
    <row r="134" spans="1:3" ht="34.5" customHeight="1">
      <c r="A134" s="166" t="s">
        <v>105</v>
      </c>
      <c r="B134" s="162" t="s">
        <v>7</v>
      </c>
      <c r="C134" s="35" t="str">
        <f>C130</f>
        <v>Realizados Março</v>
      </c>
    </row>
    <row r="135" spans="1:3" ht="15.75" customHeight="1">
      <c r="A135" s="101" t="s">
        <v>106</v>
      </c>
      <c r="B135" s="92">
        <v>80</v>
      </c>
      <c r="C135" s="104">
        <v>0</v>
      </c>
    </row>
    <row r="136" spans="1:3" ht="15.75" customHeight="1">
      <c r="A136" s="101" t="s">
        <v>107</v>
      </c>
      <c r="B136" s="92">
        <v>60</v>
      </c>
      <c r="C136" s="104">
        <v>0</v>
      </c>
    </row>
    <row r="137" spans="1:3" ht="15.75" customHeight="1">
      <c r="A137" s="174" t="s">
        <v>108</v>
      </c>
      <c r="B137" s="97">
        <v>35</v>
      </c>
      <c r="C137" s="104">
        <v>0</v>
      </c>
    </row>
    <row r="138" spans="1:3" ht="15.75" customHeight="1">
      <c r="A138" s="73" t="s">
        <v>109</v>
      </c>
      <c r="B138" s="102">
        <v>80</v>
      </c>
      <c r="C138" s="104">
        <v>0</v>
      </c>
    </row>
    <row r="139" spans="1:3" ht="15.75" customHeight="1">
      <c r="A139" s="97" t="s">
        <v>30</v>
      </c>
      <c r="B139" s="97">
        <f>SUM(B135:B138)</f>
        <v>255</v>
      </c>
      <c r="C139" s="89">
        <f>SUM(C135:C138)</f>
        <v>0</v>
      </c>
    </row>
    <row r="140" spans="1:3" ht="34.5" customHeight="1">
      <c r="A140" s="166" t="s">
        <v>110</v>
      </c>
      <c r="B140" s="162" t="s">
        <v>7</v>
      </c>
      <c r="C140" s="35" t="str">
        <f>C134</f>
        <v>Realizados Março</v>
      </c>
    </row>
    <row r="141" spans="1:3" ht="15.75" customHeight="1">
      <c r="A141" s="174" t="s">
        <v>111</v>
      </c>
      <c r="B141" s="97">
        <v>546</v>
      </c>
      <c r="C141" s="104">
        <v>459</v>
      </c>
    </row>
    <row r="142" spans="1:3" ht="15.75" customHeight="1">
      <c r="A142" s="101" t="s">
        <v>170</v>
      </c>
      <c r="B142" s="92">
        <v>40</v>
      </c>
      <c r="C142" s="104">
        <v>20</v>
      </c>
    </row>
    <row r="143" spans="1:3" ht="15.75" customHeight="1">
      <c r="A143" s="97" t="s">
        <v>30</v>
      </c>
      <c r="B143" s="97">
        <f ca="1">SUM(B141:B143)</f>
        <v>586</v>
      </c>
      <c r="C143" s="89">
        <f ca="1">SUM(C141:C143)</f>
        <v>0</v>
      </c>
    </row>
    <row r="144" spans="1:3" ht="34.5" customHeight="1">
      <c r="A144" s="166" t="s">
        <v>112</v>
      </c>
      <c r="B144" s="162" t="s">
        <v>7</v>
      </c>
      <c r="C144" s="35" t="str">
        <f>C140</f>
        <v>Realizados Março</v>
      </c>
    </row>
    <row r="145" spans="1:3" ht="15.75" customHeight="1">
      <c r="A145" s="101" t="s">
        <v>113</v>
      </c>
      <c r="B145" s="175">
        <v>15000</v>
      </c>
      <c r="C145" s="90">
        <v>2053</v>
      </c>
    </row>
    <row r="146" spans="1:3" ht="15.75" customHeight="1">
      <c r="A146" s="101" t="s">
        <v>114</v>
      </c>
      <c r="B146" s="175"/>
      <c r="C146" s="90">
        <v>7038</v>
      </c>
    </row>
    <row r="147" spans="1:3" ht="15.75" customHeight="1">
      <c r="A147" s="97" t="s">
        <v>30</v>
      </c>
      <c r="B147" s="176">
        <f>SUM(B145:B146)</f>
        <v>15000</v>
      </c>
      <c r="C147" s="32">
        <f>SUM(C145:C146)</f>
        <v>9091</v>
      </c>
    </row>
    <row r="148" spans="1:3" ht="15.75" customHeight="1">
      <c r="A148" s="42" t="s">
        <v>173</v>
      </c>
      <c r="B148" s="177"/>
      <c r="C148" s="177"/>
    </row>
    <row r="149" spans="1:3" ht="15.75" customHeight="1">
      <c r="A149" s="75" t="s">
        <v>115</v>
      </c>
      <c r="B149" s="75"/>
      <c r="C149" s="75"/>
    </row>
    <row r="150" spans="1:3" ht="15.75" customHeight="1">
      <c r="A150" s="178" t="s">
        <v>116</v>
      </c>
      <c r="B150" s="75"/>
      <c r="C150" s="75"/>
    </row>
    <row r="151" spans="1:3" ht="15.75" customHeight="1"/>
    <row r="152" spans="1:3" ht="15.75" customHeight="1"/>
    <row r="153" spans="1:3" ht="15.75" customHeight="1"/>
    <row r="154" spans="1:3" ht="15.75" customHeight="1"/>
    <row r="155" spans="1:3" ht="15.75" customHeight="1"/>
    <row r="156" spans="1:3" ht="15.75" customHeight="1"/>
    <row r="157" spans="1:3" ht="15.75" customHeight="1"/>
    <row r="158" spans="1:3" ht="15.75" customHeight="1"/>
    <row r="159" spans="1:3" ht="15.75" customHeight="1"/>
    <row r="160" spans="1: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D958"/>
  <sheetViews>
    <sheetView workbookViewId="0">
      <selection activeCell="A25" sqref="A1:D25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119"/>
      <c r="B1" s="119"/>
      <c r="C1" s="119"/>
      <c r="D1" s="119"/>
    </row>
    <row r="2" spans="1:4" ht="33" customHeight="1">
      <c r="A2" s="120" t="s">
        <v>117</v>
      </c>
      <c r="B2" s="120"/>
      <c r="C2" s="120"/>
      <c r="D2" s="120"/>
    </row>
    <row r="3" spans="1:4" ht="15.75" customHeight="1">
      <c r="A3" s="121" t="s">
        <v>176</v>
      </c>
      <c r="B3" s="121"/>
      <c r="C3" s="121"/>
      <c r="D3" s="121"/>
    </row>
    <row r="4" spans="1:4" ht="31.5" customHeight="1">
      <c r="A4" s="45" t="s">
        <v>118</v>
      </c>
      <c r="B4" s="122" t="s">
        <v>119</v>
      </c>
      <c r="C4" s="123"/>
      <c r="D4" s="35" t="s">
        <v>3</v>
      </c>
    </row>
    <row r="5" spans="1:4" ht="32.25" customHeight="1" thickTop="1">
      <c r="A5" s="46" t="s">
        <v>120</v>
      </c>
      <c r="B5" s="47"/>
      <c r="C5" s="48">
        <v>1</v>
      </c>
      <c r="D5" s="49">
        <f t="shared" ref="D5" si="0">IF(D7="","",D6/D7)</f>
        <v>1.3478571428571429</v>
      </c>
    </row>
    <row r="6" spans="1:4" ht="15.75" customHeight="1">
      <c r="A6" s="50" t="s">
        <v>121</v>
      </c>
      <c r="B6" s="124"/>
      <c r="C6" s="125"/>
      <c r="D6" s="51">
        <v>3774</v>
      </c>
    </row>
    <row r="7" spans="1:4" ht="15.75" customHeight="1" thickBot="1">
      <c r="A7" s="52" t="s">
        <v>122</v>
      </c>
      <c r="B7" s="126"/>
      <c r="C7" s="127"/>
      <c r="D7" s="53">
        <v>2800</v>
      </c>
    </row>
    <row r="8" spans="1:4" ht="31.5" customHeight="1" thickTop="1">
      <c r="A8" s="99" t="s">
        <v>123</v>
      </c>
      <c r="B8" s="55"/>
      <c r="C8" s="56">
        <v>1</v>
      </c>
      <c r="D8" s="57">
        <f t="shared" ref="D8" si="1">IF(D10="","",D9/D10)</f>
        <v>2.1761755485893417</v>
      </c>
    </row>
    <row r="9" spans="1:4" ht="15.75" customHeight="1">
      <c r="A9" s="101" t="s">
        <v>124</v>
      </c>
      <c r="B9" s="128"/>
      <c r="C9" s="129"/>
      <c r="D9" s="51">
        <f>'Produção 2026'!C92</f>
        <v>3471</v>
      </c>
    </row>
    <row r="10" spans="1:4" ht="15.75" customHeight="1" thickBot="1">
      <c r="A10" s="100" t="s">
        <v>125</v>
      </c>
      <c r="B10" s="130"/>
      <c r="C10" s="127"/>
      <c r="D10" s="53">
        <v>1595</v>
      </c>
    </row>
    <row r="11" spans="1:4" ht="31.5" customHeight="1" thickTop="1">
      <c r="A11" s="54" t="s">
        <v>126</v>
      </c>
      <c r="B11" s="59" t="s">
        <v>127</v>
      </c>
      <c r="C11" s="60">
        <v>0.7</v>
      </c>
      <c r="D11" s="57">
        <f t="shared" ref="D11" si="2">IF(D13="","",D12/D13)</f>
        <v>1</v>
      </c>
    </row>
    <row r="12" spans="1:4" ht="32.25" customHeight="1">
      <c r="A12" s="61" t="s">
        <v>128</v>
      </c>
      <c r="B12" s="131"/>
      <c r="C12" s="132"/>
      <c r="D12" s="51">
        <v>1539</v>
      </c>
    </row>
    <row r="13" spans="1:4" ht="23.25" customHeight="1" thickBot="1">
      <c r="A13" s="62" t="s">
        <v>129</v>
      </c>
      <c r="B13" s="133"/>
      <c r="C13" s="134"/>
      <c r="D13" s="53">
        <v>1539</v>
      </c>
    </row>
    <row r="14" spans="1:4" ht="61.5" customHeight="1" thickTop="1">
      <c r="A14" s="54" t="s">
        <v>130</v>
      </c>
      <c r="B14" s="59" t="s">
        <v>127</v>
      </c>
      <c r="C14" s="60">
        <v>0.99</v>
      </c>
      <c r="D14" s="57">
        <f t="shared" ref="D14" si="3">IF(D16="","",D15/D16)</f>
        <v>0.9908675799086758</v>
      </c>
    </row>
    <row r="15" spans="1:4" ht="40.5" customHeight="1">
      <c r="A15" s="61" t="s">
        <v>131</v>
      </c>
      <c r="B15" s="109"/>
      <c r="C15" s="110"/>
      <c r="D15" s="51">
        <v>217</v>
      </c>
    </row>
    <row r="16" spans="1:4" ht="29.25" customHeight="1" thickBot="1">
      <c r="A16" s="63" t="s">
        <v>132</v>
      </c>
      <c r="B16" s="111"/>
      <c r="C16" s="112"/>
      <c r="D16" s="53">
        <v>219</v>
      </c>
    </row>
    <row r="17" spans="1:4" ht="46.5" customHeight="1" thickTop="1">
      <c r="A17" s="54" t="s">
        <v>133</v>
      </c>
      <c r="B17" s="64" t="s">
        <v>127</v>
      </c>
      <c r="C17" s="60">
        <v>0.05</v>
      </c>
      <c r="D17" s="57">
        <f>IF(D19="","",D18/D19)</f>
        <v>6.3126624582250282E-2</v>
      </c>
    </row>
    <row r="18" spans="1:4" ht="21.95" customHeight="1">
      <c r="A18" s="65" t="s">
        <v>134</v>
      </c>
      <c r="B18" s="113"/>
      <c r="C18" s="114"/>
      <c r="D18" s="51">
        <v>680</v>
      </c>
    </row>
    <row r="19" spans="1:4" ht="21.95" customHeight="1" thickBot="1">
      <c r="A19" s="62" t="s">
        <v>135</v>
      </c>
      <c r="B19" s="115"/>
      <c r="C19" s="116"/>
      <c r="D19" s="53">
        <v>10772</v>
      </c>
    </row>
    <row r="20" spans="1:4" ht="25.5" customHeight="1" thickTop="1">
      <c r="A20" s="66" t="s">
        <v>136</v>
      </c>
      <c r="B20" s="67" t="s">
        <v>137</v>
      </c>
      <c r="C20" s="68">
        <v>5.0000000000000001E-3</v>
      </c>
      <c r="D20" s="57">
        <f t="shared" ref="D20" si="4">IF(D22="","",D21/D22)</f>
        <v>3.3046141708051795E-3</v>
      </c>
    </row>
    <row r="21" spans="1:4" ht="34.5" customHeight="1">
      <c r="A21" s="61" t="s">
        <v>138</v>
      </c>
      <c r="B21" s="113"/>
      <c r="C21" s="114"/>
      <c r="D21" s="106">
        <v>96</v>
      </c>
    </row>
    <row r="22" spans="1:4" ht="33" customHeight="1">
      <c r="A22" s="69" t="s">
        <v>139</v>
      </c>
      <c r="B22" s="117"/>
      <c r="C22" s="118"/>
      <c r="D22" s="70">
        <v>29050.29</v>
      </c>
    </row>
    <row r="23" spans="1:4" ht="15.75" customHeight="1">
      <c r="A23" s="71" t="str">
        <f>'Produção 2026'!A148</f>
        <v>Fonte: MV | SoulMV - POLICLÍNICA DE QUIRINOPOLIS DE 01/03/2026 - 31/03/2026</v>
      </c>
    </row>
    <row r="24" spans="1:4" ht="15.75" customHeight="1">
      <c r="A24" t="s">
        <v>115</v>
      </c>
    </row>
    <row r="25" spans="1:4" ht="15.75" customHeight="1">
      <c r="A25" s="44" t="s">
        <v>116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B15:C16"/>
    <mergeCell ref="B18:C19"/>
    <mergeCell ref="B21:C22"/>
    <mergeCell ref="A1:D1"/>
    <mergeCell ref="A2:D2"/>
    <mergeCell ref="A3:D3"/>
    <mergeCell ref="B4:C4"/>
    <mergeCell ref="B6:C7"/>
    <mergeCell ref="B9:C10"/>
    <mergeCell ref="B12:C13"/>
  </mergeCells>
  <pageMargins left="0.7" right="0.7" top="0.75" bottom="0.75" header="0.3" footer="0.3"/>
  <pageSetup paperSize="9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pageSetUpPr fitToPage="1"/>
  </sheetPr>
  <dimension ref="A1:E985"/>
  <sheetViews>
    <sheetView workbookViewId="0">
      <selection activeCell="A71" sqref="A1:C71"/>
    </sheetView>
  </sheetViews>
  <sheetFormatPr defaultColWidth="14.42578125" defaultRowHeight="15" customHeight="1"/>
  <cols>
    <col min="1" max="1" width="39.28515625" customWidth="1"/>
    <col min="2" max="2" width="16" customWidth="1"/>
    <col min="3" max="3" width="15.7109375" bestFit="1" customWidth="1"/>
    <col min="4" max="4" width="17.140625" customWidth="1"/>
    <col min="5" max="5" width="14.7109375" customWidth="1"/>
  </cols>
  <sheetData>
    <row r="1" spans="1:5" ht="81" customHeight="1">
      <c r="A1" s="135"/>
      <c r="B1" s="135"/>
      <c r="C1" s="135"/>
      <c r="D1" s="2"/>
      <c r="E1" s="2"/>
    </row>
    <row r="2" spans="1:5" ht="33.75" customHeight="1">
      <c r="A2" s="136" t="s">
        <v>140</v>
      </c>
      <c r="B2" s="136"/>
      <c r="C2" s="136"/>
      <c r="D2" s="2"/>
      <c r="E2" s="2"/>
    </row>
    <row r="3" spans="1:5" ht="33.75" customHeight="1">
      <c r="A3" s="137" t="s">
        <v>177</v>
      </c>
      <c r="B3" s="137"/>
      <c r="C3" s="137"/>
      <c r="D3" s="2"/>
      <c r="E3" s="2"/>
    </row>
    <row r="4" spans="1:5" ht="27" customHeight="1">
      <c r="A4" s="3" t="s">
        <v>141</v>
      </c>
      <c r="B4" s="138" t="s">
        <v>3</v>
      </c>
      <c r="C4" s="139"/>
      <c r="D4" s="4"/>
      <c r="E4" s="4"/>
    </row>
    <row r="5" spans="1:5" ht="28.5" customHeight="1">
      <c r="A5" s="5" t="s">
        <v>142</v>
      </c>
      <c r="B5" s="140">
        <v>0.17</v>
      </c>
      <c r="C5" s="141"/>
      <c r="D5" s="6"/>
      <c r="E5" s="6"/>
    </row>
    <row r="6" spans="1:5" ht="30" customHeight="1">
      <c r="A6" s="7" t="s">
        <v>143</v>
      </c>
      <c r="B6" s="146">
        <v>0.15</v>
      </c>
      <c r="C6" s="147"/>
      <c r="D6" s="6"/>
      <c r="E6" s="6"/>
    </row>
    <row r="7" spans="1:5" ht="30">
      <c r="A7" s="7" t="s">
        <v>144</v>
      </c>
      <c r="B7" s="148">
        <v>0.18</v>
      </c>
      <c r="C7" s="149"/>
      <c r="D7" s="6"/>
      <c r="E7" s="6"/>
    </row>
    <row r="8" spans="1:5" ht="30.75" customHeight="1">
      <c r="A8" s="7" t="s">
        <v>145</v>
      </c>
      <c r="B8" s="148">
        <v>0</v>
      </c>
      <c r="C8" s="149"/>
      <c r="D8" s="6"/>
      <c r="E8" s="6"/>
    </row>
    <row r="9" spans="1:5" ht="30">
      <c r="A9" s="7" t="s">
        <v>146</v>
      </c>
      <c r="B9" s="148">
        <v>0.23</v>
      </c>
      <c r="C9" s="149"/>
      <c r="D9" s="6"/>
      <c r="E9" s="6"/>
    </row>
    <row r="10" spans="1:5" ht="30">
      <c r="A10" s="7" t="s">
        <v>147</v>
      </c>
      <c r="B10" s="148">
        <v>0</v>
      </c>
      <c r="C10" s="150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148</v>
      </c>
      <c r="B12" s="142" t="s">
        <v>167</v>
      </c>
      <c r="C12" s="143"/>
    </row>
    <row r="13" spans="1:5" ht="31.5">
      <c r="A13" s="11" t="s">
        <v>149</v>
      </c>
      <c r="B13" s="12" t="s">
        <v>150</v>
      </c>
      <c r="C13" s="13" t="s">
        <v>151</v>
      </c>
    </row>
    <row r="14" spans="1:5">
      <c r="A14" s="14" t="s">
        <v>66</v>
      </c>
      <c r="B14" s="15">
        <v>4</v>
      </c>
      <c r="C14" s="16">
        <v>1</v>
      </c>
    </row>
    <row r="15" spans="1:5" ht="15.75" customHeight="1">
      <c r="A15" s="14" t="s">
        <v>67</v>
      </c>
      <c r="B15" s="15">
        <v>0</v>
      </c>
      <c r="C15" s="16">
        <v>0</v>
      </c>
    </row>
    <row r="16" spans="1:5" ht="15.75" customHeight="1">
      <c r="A16" s="14" t="s">
        <v>68</v>
      </c>
      <c r="B16" s="15">
        <v>48</v>
      </c>
      <c r="C16" s="16">
        <v>0.6</v>
      </c>
    </row>
    <row r="17" spans="1:3">
      <c r="A17" s="14" t="s">
        <v>69</v>
      </c>
      <c r="B17" s="15">
        <v>4</v>
      </c>
      <c r="C17" s="16">
        <v>0.4</v>
      </c>
    </row>
    <row r="18" spans="1:3" ht="15.75" customHeight="1">
      <c r="A18" s="14" t="s">
        <v>70</v>
      </c>
      <c r="B18" s="15">
        <v>20</v>
      </c>
      <c r="C18" s="16">
        <v>0.3</v>
      </c>
    </row>
    <row r="19" spans="1:3" ht="15.75" customHeight="1">
      <c r="A19" s="14" t="s">
        <v>71</v>
      </c>
      <c r="B19" s="15">
        <v>67</v>
      </c>
      <c r="C19" s="16">
        <v>0.31</v>
      </c>
    </row>
    <row r="20" spans="1:3" ht="19.5" customHeight="1">
      <c r="A20" s="14" t="s">
        <v>72</v>
      </c>
      <c r="B20" s="15">
        <v>29</v>
      </c>
      <c r="C20" s="16">
        <v>0.36</v>
      </c>
    </row>
    <row r="21" spans="1:3" ht="15.75" customHeight="1">
      <c r="A21" s="14" t="s">
        <v>73</v>
      </c>
      <c r="B21" s="15">
        <v>17</v>
      </c>
      <c r="C21" s="16">
        <v>0.77</v>
      </c>
    </row>
    <row r="22" spans="1:3" ht="15.75" customHeight="1">
      <c r="A22" s="14" t="s">
        <v>74</v>
      </c>
      <c r="B22" s="15">
        <v>4</v>
      </c>
      <c r="C22" s="16">
        <v>0.22</v>
      </c>
    </row>
    <row r="23" spans="1:3" ht="15.75" customHeight="1">
      <c r="A23" s="14" t="s">
        <v>75</v>
      </c>
      <c r="B23" s="15">
        <v>0</v>
      </c>
      <c r="C23" s="16">
        <v>0</v>
      </c>
    </row>
    <row r="24" spans="1:3" ht="15.75" customHeight="1">
      <c r="A24" s="14" t="s">
        <v>152</v>
      </c>
      <c r="B24" s="15">
        <v>0</v>
      </c>
      <c r="C24" s="16">
        <v>0</v>
      </c>
    </row>
    <row r="25" spans="1:3" ht="15.75" customHeight="1">
      <c r="A25" s="14" t="s">
        <v>76</v>
      </c>
      <c r="B25" s="15">
        <v>43</v>
      </c>
      <c r="C25" s="16">
        <v>0.36</v>
      </c>
    </row>
    <row r="26" spans="1:3" ht="15.75" customHeight="1">
      <c r="A26" s="14" t="s">
        <v>77</v>
      </c>
      <c r="B26" s="15">
        <v>13</v>
      </c>
      <c r="C26" s="16">
        <v>0.65</v>
      </c>
    </row>
    <row r="27" spans="1:3" ht="15.75" customHeight="1">
      <c r="A27" s="14" t="s">
        <v>78</v>
      </c>
      <c r="B27" s="15">
        <v>39</v>
      </c>
      <c r="C27" s="16">
        <v>0.63</v>
      </c>
    </row>
    <row r="28" spans="1:3" ht="15.75" customHeight="1">
      <c r="A28" s="14" t="s">
        <v>79</v>
      </c>
      <c r="B28" s="15">
        <v>110</v>
      </c>
      <c r="C28" s="16">
        <v>0.41</v>
      </c>
    </row>
    <row r="29" spans="1:3" ht="15.75" customHeight="1">
      <c r="A29" s="14" t="s">
        <v>80</v>
      </c>
      <c r="B29" s="15">
        <v>5</v>
      </c>
      <c r="C29" s="16">
        <v>0.14000000000000001</v>
      </c>
    </row>
    <row r="30" spans="1:3" ht="15.75" customHeight="1">
      <c r="A30" s="14" t="s">
        <v>153</v>
      </c>
      <c r="B30" s="15">
        <v>0</v>
      </c>
      <c r="C30" s="16">
        <v>0</v>
      </c>
    </row>
    <row r="31" spans="1:3" ht="30">
      <c r="A31" s="14" t="s">
        <v>174</v>
      </c>
      <c r="B31" s="15">
        <v>4</v>
      </c>
      <c r="C31" s="16">
        <v>1</v>
      </c>
    </row>
    <row r="32" spans="1:3" ht="33" customHeight="1">
      <c r="A32" s="14" t="s">
        <v>175</v>
      </c>
      <c r="B32" s="15">
        <v>5</v>
      </c>
      <c r="C32" s="16">
        <v>0.42</v>
      </c>
    </row>
    <row r="33" spans="1:5" ht="20.25" customHeight="1">
      <c r="A33" s="14" t="s">
        <v>83</v>
      </c>
      <c r="B33" s="15">
        <v>6</v>
      </c>
      <c r="C33" s="16">
        <v>1</v>
      </c>
    </row>
    <row r="34" spans="1:5" ht="15.75" customHeight="1">
      <c r="A34" s="14" t="s">
        <v>84</v>
      </c>
      <c r="B34" s="15">
        <v>74</v>
      </c>
      <c r="C34" s="16">
        <v>0.82</v>
      </c>
    </row>
    <row r="35" spans="1:5" ht="15.75" customHeight="1">
      <c r="A35" s="14" t="s">
        <v>154</v>
      </c>
      <c r="B35" s="15">
        <v>0</v>
      </c>
      <c r="C35" s="16">
        <v>0</v>
      </c>
    </row>
    <row r="36" spans="1:5" ht="15.75" customHeight="1">
      <c r="A36" s="14" t="s">
        <v>85</v>
      </c>
      <c r="B36" s="15">
        <v>7</v>
      </c>
      <c r="C36" s="16">
        <v>0.23</v>
      </c>
    </row>
    <row r="37" spans="1:5" ht="15.75" customHeight="1">
      <c r="A37" s="14" t="s">
        <v>86</v>
      </c>
      <c r="B37" s="15">
        <v>116</v>
      </c>
      <c r="C37" s="16">
        <v>0.24</v>
      </c>
    </row>
    <row r="38" spans="1:5" ht="15.75" customHeight="1">
      <c r="A38" s="14" t="s">
        <v>87</v>
      </c>
      <c r="B38" s="15">
        <v>291</v>
      </c>
      <c r="C38" s="16">
        <v>0.76</v>
      </c>
    </row>
    <row r="39" spans="1:5" ht="18" customHeight="1">
      <c r="A39" s="14" t="s">
        <v>88</v>
      </c>
      <c r="B39" s="15">
        <v>0</v>
      </c>
      <c r="C39" s="16">
        <v>0</v>
      </c>
    </row>
    <row r="40" spans="1:5" ht="18" customHeight="1">
      <c r="A40" s="17" t="s">
        <v>89</v>
      </c>
      <c r="B40" s="18">
        <v>3</v>
      </c>
      <c r="C40" s="19">
        <v>0.6</v>
      </c>
    </row>
    <row r="41" spans="1:5" ht="22.5" customHeight="1">
      <c r="A41" s="1" t="s">
        <v>30</v>
      </c>
      <c r="B41" s="20">
        <f>SUM(B14:B40)</f>
        <v>909</v>
      </c>
      <c r="C41" s="21">
        <f>MEDIAN(C14:C40)</f>
        <v>0.36</v>
      </c>
    </row>
    <row r="42" spans="1:5" ht="23.25" customHeight="1">
      <c r="A42" s="22"/>
      <c r="B42" s="8"/>
      <c r="C42" s="8"/>
      <c r="D42" s="23"/>
      <c r="E42" s="23"/>
    </row>
    <row r="43" spans="1:5" ht="13.5" customHeight="1">
      <c r="A43" s="24" t="s">
        <v>155</v>
      </c>
      <c r="B43" s="144" t="str">
        <f>B12</f>
        <v>MARÇO</v>
      </c>
      <c r="C43" s="145"/>
    </row>
    <row r="44" spans="1:5" ht="13.5" customHeight="1">
      <c r="A44" s="11" t="s">
        <v>156</v>
      </c>
      <c r="B44" s="25" t="s">
        <v>157</v>
      </c>
      <c r="C44" s="26" t="s">
        <v>158</v>
      </c>
    </row>
    <row r="45" spans="1:5" ht="13.5" customHeight="1">
      <c r="A45" s="27" t="s">
        <v>34</v>
      </c>
      <c r="B45" s="28">
        <v>0</v>
      </c>
      <c r="C45" s="29">
        <v>1</v>
      </c>
    </row>
    <row r="46" spans="1:5" ht="13.5" customHeight="1">
      <c r="A46" s="27" t="s">
        <v>159</v>
      </c>
      <c r="B46" s="28">
        <v>0</v>
      </c>
      <c r="C46" s="29">
        <v>11</v>
      </c>
    </row>
    <row r="47" spans="1:5" ht="13.5" customHeight="1">
      <c r="A47" s="27" t="s">
        <v>160</v>
      </c>
      <c r="B47" s="28">
        <v>0</v>
      </c>
      <c r="C47" s="29">
        <v>0</v>
      </c>
    </row>
    <row r="48" spans="1:5" ht="13.5" customHeight="1">
      <c r="A48" s="27" t="s">
        <v>39</v>
      </c>
      <c r="B48" s="28">
        <v>0</v>
      </c>
      <c r="C48" s="29">
        <v>0</v>
      </c>
    </row>
    <row r="49" spans="1:5" ht="13.5" customHeight="1">
      <c r="A49" s="27" t="s">
        <v>37</v>
      </c>
      <c r="B49" s="28">
        <v>0</v>
      </c>
      <c r="C49" s="29">
        <v>2</v>
      </c>
    </row>
    <row r="50" spans="1:5" ht="13.5" customHeight="1">
      <c r="A50" s="27" t="s">
        <v>40</v>
      </c>
      <c r="B50" s="28">
        <v>0</v>
      </c>
      <c r="C50" s="29">
        <v>1</v>
      </c>
    </row>
    <row r="51" spans="1:5" ht="13.5" customHeight="1">
      <c r="A51" s="27" t="s">
        <v>35</v>
      </c>
      <c r="B51" s="28">
        <v>0</v>
      </c>
      <c r="C51" s="29">
        <v>0</v>
      </c>
    </row>
    <row r="52" spans="1:5" ht="13.5" customHeight="1">
      <c r="A52" s="27" t="s">
        <v>161</v>
      </c>
      <c r="B52" s="28">
        <v>0</v>
      </c>
      <c r="C52" s="29">
        <v>0</v>
      </c>
    </row>
    <row r="53" spans="1:5" ht="13.5" customHeight="1">
      <c r="A53" s="27" t="s">
        <v>162</v>
      </c>
      <c r="B53" s="28">
        <v>0</v>
      </c>
      <c r="C53" s="29">
        <v>1</v>
      </c>
    </row>
    <row r="54" spans="1:5" ht="13.5" customHeight="1">
      <c r="A54" s="27" t="s">
        <v>163</v>
      </c>
      <c r="B54" s="28">
        <v>0</v>
      </c>
      <c r="C54" s="29">
        <v>36</v>
      </c>
    </row>
    <row r="55" spans="1:5" ht="13.5" customHeight="1">
      <c r="A55" s="30" t="s">
        <v>164</v>
      </c>
      <c r="B55" s="31">
        <v>0</v>
      </c>
      <c r="C55" s="32">
        <f>SUM(C45:C54)</f>
        <v>52</v>
      </c>
    </row>
    <row r="56" spans="1:5" ht="13.5" customHeight="1">
      <c r="A56" s="33"/>
      <c r="B56" s="34"/>
      <c r="C56" s="34"/>
      <c r="D56" s="23"/>
      <c r="E56" s="23"/>
    </row>
    <row r="57" spans="1:5" ht="34.5" customHeight="1">
      <c r="A57" s="10" t="s">
        <v>165</v>
      </c>
      <c r="B57" s="35" t="str">
        <f>B43</f>
        <v>MARÇO</v>
      </c>
      <c r="C57" s="36"/>
    </row>
    <row r="58" spans="1:5" ht="24" customHeight="1">
      <c r="A58" s="37" t="s">
        <v>34</v>
      </c>
      <c r="B58" s="38"/>
      <c r="C58" s="6"/>
    </row>
    <row r="59" spans="1:5" ht="15.75" customHeight="1">
      <c r="A59" s="37" t="s">
        <v>159</v>
      </c>
      <c r="B59" s="38"/>
      <c r="C59" s="6"/>
    </row>
    <row r="60" spans="1:5" ht="15.75" customHeight="1">
      <c r="A60" s="37" t="s">
        <v>160</v>
      </c>
      <c r="B60" s="38"/>
      <c r="C60" s="6"/>
    </row>
    <row r="61" spans="1:5" ht="15.75" customHeight="1">
      <c r="A61" s="37" t="s">
        <v>39</v>
      </c>
      <c r="B61" s="38"/>
      <c r="C61" s="6"/>
    </row>
    <row r="62" spans="1:5" ht="15.75" customHeight="1">
      <c r="A62" s="37" t="s">
        <v>37</v>
      </c>
      <c r="B62" s="38"/>
      <c r="C62" s="6"/>
    </row>
    <row r="63" spans="1:5" ht="15.75" customHeight="1">
      <c r="A63" s="37" t="s">
        <v>40</v>
      </c>
      <c r="B63" s="38">
        <v>1</v>
      </c>
      <c r="C63" s="6"/>
    </row>
    <row r="64" spans="1:5" ht="15.75" customHeight="1">
      <c r="A64" s="37" t="s">
        <v>35</v>
      </c>
      <c r="B64" s="38"/>
      <c r="C64" s="6"/>
    </row>
    <row r="65" spans="1:3" ht="15.75" customHeight="1">
      <c r="A65" s="37" t="s">
        <v>161</v>
      </c>
      <c r="B65" s="38"/>
      <c r="C65" s="6"/>
    </row>
    <row r="66" spans="1:3" ht="15.75" customHeight="1">
      <c r="A66" s="37" t="s">
        <v>162</v>
      </c>
      <c r="B66" s="38"/>
      <c r="C66" s="6"/>
    </row>
    <row r="67" spans="1:3" ht="15.75" customHeight="1">
      <c r="A67" s="37" t="s">
        <v>163</v>
      </c>
      <c r="B67" s="38">
        <v>8</v>
      </c>
      <c r="C67" s="6"/>
    </row>
    <row r="68" spans="1:3" ht="15.75" customHeight="1">
      <c r="A68" s="39" t="s">
        <v>164</v>
      </c>
      <c r="B68" s="40">
        <f>SUM(B58:B67)</f>
        <v>9</v>
      </c>
      <c r="C68" s="41"/>
    </row>
    <row r="69" spans="1:3" ht="15.75" customHeight="1">
      <c r="A69" s="42" t="str">
        <f>'Desempenho 2026'!A23</f>
        <v>Fonte: MV | SoulMV - POLICLÍNICA DE QUIRINOPOLIS DE 01/03/2026 - 31/03/2026</v>
      </c>
      <c r="B69" s="43"/>
      <c r="C69" s="43"/>
    </row>
    <row r="70" spans="1:3" ht="24.75" customHeight="1">
      <c r="A70" t="s">
        <v>115</v>
      </c>
    </row>
    <row r="71" spans="1:3" ht="15.75" customHeight="1">
      <c r="A71" s="44" t="s">
        <v>116</v>
      </c>
    </row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15.75" customHeight="1"/>
    <row r="81" ht="28.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2">
    <mergeCell ref="B12:C12"/>
    <mergeCell ref="B43:C43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2026-04-06T14:19:35Z</cp:lastPrinted>
  <dcterms:created xsi:type="dcterms:W3CDTF">2016-06-10T12:45:00Z</dcterms:created>
  <dcterms:modified xsi:type="dcterms:W3CDTF">2026-04-06T14:20:56Z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