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4B90EBAD-4FDB-4553-869E-7DDFAC3694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2.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5" i="1" l="1"/>
  <c r="B110" i="1"/>
  <c r="B68" i="1"/>
  <c r="B87" i="1"/>
  <c r="B59" i="1"/>
  <c r="B30" i="1"/>
  <c r="B64" i="1"/>
  <c r="B27" i="1"/>
  <c r="B47" i="1"/>
  <c r="B52" i="1"/>
  <c r="B122" i="1"/>
  <c r="B101" i="1"/>
  <c r="B94" i="1"/>
  <c r="B66" i="1"/>
  <c r="B36" i="1" l="1"/>
  <c r="B116" i="1" s="1"/>
  <c r="B69" i="1"/>
</calcChain>
</file>

<file path=xl/sharedStrings.xml><?xml version="1.0" encoding="utf-8"?>
<sst xmlns="http://schemas.openxmlformats.org/spreadsheetml/2006/main" count="108" uniqueCount="108">
  <si>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</si>
  <si>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</si>
  <si>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</si>
  <si>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</si>
  <si>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</si>
  <si>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</si>
  <si>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</si>
  <si>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</si>
  <si>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</si>
  <si>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</si>
  <si>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</si>
  <si>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</si>
  <si>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</si>
  <si>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12/2021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</si>
  <si>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</si>
  <si>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</si>
  <si>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</si>
  <si>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</si>
  <si>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</si>
  <si>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</si>
  <si>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CUSTEIO</t>
  </si>
  <si>
    <t>1.3.2  5616-5 - CUSTEIO</t>
  </si>
  <si>
    <t>1.3.3 5630-0 - CUSTEIO</t>
  </si>
  <si>
    <t>1.3.4 5655-6 - APLICAÇÃO 3% REPASSE</t>
  </si>
  <si>
    <t>1.3.5  5654-8 - INVESTIMENTO</t>
  </si>
  <si>
    <t>SALDO ANTERIOR (1= 1.1 + 1.2 + 1.3)</t>
  </si>
  <si>
    <t>2.ENTRADAS DE RECURSOS FINANCEIROS</t>
  </si>
  <si>
    <t>2.1 Repasse - 5615-7 - CUSTEIO</t>
  </si>
  <si>
    <t xml:space="preserve">2.2 Repasse - 5654-8 - INVESTIMENTO </t>
  </si>
  <si>
    <t>2.3 Rendimento sobre Aplicação Financeiras - CUSTEIO (C/A 5615-7)</t>
  </si>
  <si>
    <t>2.4 Rendimento sobre Aplicação Financeiras - INVESTIMENTO (C/A 5654-8)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</si>
  <si>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</si>
  <si>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</si>
  <si>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</si>
  <si>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</si>
  <si>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</si>
  <si>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</si>
  <si>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</si>
  <si>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</si>
  <si>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</si>
  <si>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</si>
  <si>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4.1 Resgate Aplicação - CUSTEIO  C/A 5615-7 </t>
  </si>
  <si>
    <t>4.2 Resgate Aplicação - CUSTEIO C/A 5630-0</t>
  </si>
  <si>
    <t>4.3 Resgate Aplicação - INVESTIMENTO C/A 5654-8</t>
  </si>
  <si>
    <t>4.4 Resgate Aplicação - Aplicação  3% C/A 5655-6</t>
  </si>
  <si>
    <t>TOTAL DOS RESGATES (4= 4.1 + 4.2+4.3)</t>
  </si>
  <si>
    <t>5. APLICAÇÃO FINANCEIRA</t>
  </si>
  <si>
    <t>5.1 Aplicação Financeira - CUSTEIO  C/A 5615-7</t>
  </si>
  <si>
    <t>5.2 Aplicação Financeira - CUSTEIO C/A 5630-0</t>
  </si>
  <si>
    <t xml:space="preserve">TOTAL APLICAÇÃO FINANCEIRA- CUSTEIO </t>
  </si>
  <si>
    <t>5.3 Aplicação Financeira  - INVESTIMENTO C/A 5654-8</t>
  </si>
  <si>
    <t>TOTAL APLICAÇÃO FINANCEIRA- INVESTIMENTO</t>
  </si>
  <si>
    <t>5.4 Aplicação Financeira - Aplicação  3% C/A 5655-6</t>
  </si>
  <si>
    <t>TOTAL APLICAÇÃO FINANCEIRA - APLICAÇÃO 3%</t>
  </si>
  <si>
    <t>TOTAL DAS APLICAÇÕES FINANCEIRAS (5= 5.1+5.2+5.3+5.4)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</si>
  <si>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</si>
  <si>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</si>
  <si>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</si>
  <si>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</si>
  <si>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</si>
  <si>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</si>
  <si>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</si>
  <si>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</si>
  <si>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</si>
  <si>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</si>
  <si>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</si>
  <si>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</si>
  <si>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6.1.11 Adiantamentos</t>
  </si>
  <si>
    <t>6.1.12 Rescisões trabalhistas</t>
  </si>
  <si>
    <t>6.1.13 Alugueis</t>
  </si>
  <si>
    <t>6.1.14 Despesas com Viagens</t>
  </si>
  <si>
    <t>TOTAL DE PAGAMENTOS - CUSTEIO (6= 6.1.1 +6.1.2 + 6.1.3 + 6.1.4 + 6.1.5 +6.1.6 + 6.17 + 6.1.8+6.1.9+6.1.10+6.1.11+6.1.12+6.1.13+6.1.14+6.2)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</si>
  <si>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</si>
  <si>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</si>
  <si>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</si>
  <si>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</si>
  <si>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</si>
  <si>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</si>
  <si>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</si>
  <si>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</si>
  <si>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</si>
  <si>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</si>
  <si>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</si>
  <si>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31/12/2021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</si>
  <si>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</si>
  <si>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</si>
  <si>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</si>
  <si>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</si>
  <si>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</si>
  <si>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>8.2.4 5630-0 - CUSTEIO</t>
  </si>
  <si>
    <t xml:space="preserve">8.3 Aplicações financeiras  </t>
  </si>
  <si>
    <t>8.3.1  5615-7 -  CUSTEIO</t>
  </si>
  <si>
    <t>8.3.2  5616-5 -  CUSTEIO</t>
  </si>
  <si>
    <t>8.3.3 5630-0 - CUSTEIO</t>
  </si>
  <si>
    <t>8.3.4 5655-6 - APLICAÇÃO 3% REPASSE</t>
  </si>
  <si>
    <t>8.3.5 5654-8 - INVESTIMENTO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</si>
  <si>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</si>
  <si>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</si>
  <si>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</si>
  <si>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</si>
  <si>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</si>
  <si>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</si>
  <si>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</si>
  <si>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Assinatura do Resposável pela Area financeira (obrigatória): </t>
  </si>
  <si>
    <t xml:space="preserve">Assinatura do Contador: </t>
  </si>
  <si>
    <t>VIGÊNCIA DO CONTRATO DE GESTÃO/TERMO ADITIVO:                                                             INÍCIO:  CONTINUIDADE APÓS 18/09/201</t>
  </si>
  <si>
    <t>Rio Verde / GO, 25/01/2022</t>
  </si>
  <si>
    <t>9.Nota Explicativa:  Os descontos não foram disponibilizados pela Secretaria correspondentes a glosa de servidores cedidos e de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</si>
</sst>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5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1929855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view="pageBreakPreview" topLeftCell="A6" zoomScale="70" zoomScaleNormal="70" zoomScaleSheetLayoutView="70" zoomScalePageLayoutView="70" workbookViewId="0">
      <selection activeCell="A123" sqref="A123:B127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70.7109375" customWidth="1"/>
    <col min="4" max="4" width="41.7109375" style="1"/>
  </cols>
  <sheetData>
    <row r="1" spans="1:3" ht="121.5" customHeight="1" x14ac:dyDescent="0.25">
      <c r="A1" s="71"/>
      <c r="B1" s="71"/>
    </row>
    <row r="2" spans="1:3" customFormat="1" x14ac:dyDescent="0.25">
      <c r="A2" s="72" t="s">
        <v>0</v>
      </c>
      <c r="B2" s="72"/>
      <c r="C2" s="1"/>
    </row>
    <row r="3" spans="1:3" customFormat="1" x14ac:dyDescent="0.25">
      <c r="A3" s="72"/>
      <c r="B3" s="72"/>
      <c r="C3" s="1"/>
    </row>
    <row r="4" spans="1:3" customFormat="1" x14ac:dyDescent="0.25">
      <c r="A4" s="72"/>
      <c r="B4" s="72"/>
      <c r="C4" s="1"/>
    </row>
    <row r="5" spans="1:3" customFormat="1" x14ac:dyDescent="0.25">
      <c r="A5" s="72"/>
      <c r="B5" s="72"/>
      <c r="C5" s="1"/>
    </row>
    <row r="6" spans="1:3" customFormat="1" x14ac:dyDescent="0.25">
      <c r="A6" s="72"/>
      <c r="B6" s="72"/>
      <c r="C6" s="1"/>
    </row>
    <row r="7" spans="1:3" customFormat="1" x14ac:dyDescent="0.25">
      <c r="A7" s="72"/>
      <c r="B7" s="72"/>
      <c r="C7" s="2"/>
    </row>
    <row r="8" spans="1:3" customFormat="1" ht="23.25" customHeight="1" x14ac:dyDescent="0.25">
      <c r="A8" s="73" t="s">
        <v>1</v>
      </c>
      <c r="B8" s="73"/>
      <c r="C8" s="2"/>
    </row>
    <row r="9" spans="1:3" customFormat="1" ht="23.25" customHeight="1" x14ac:dyDescent="0.25">
      <c r="A9" s="73"/>
      <c r="B9" s="73"/>
      <c r="C9" s="2"/>
    </row>
    <row r="10" spans="1:3" customFormat="1" x14ac:dyDescent="0.25">
      <c r="A10" s="74" t="s">
        <v>2</v>
      </c>
      <c r="B10" s="74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67" t="s">
        <v>4</v>
      </c>
      <c r="B12" s="67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67" t="s">
        <v>6</v>
      </c>
      <c r="B14" s="67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5"/>
    </row>
    <row r="17" spans="1:4" x14ac:dyDescent="0.25">
      <c r="A17" s="67" t="s">
        <v>105</v>
      </c>
      <c r="B17" s="67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9</v>
      </c>
      <c r="B19" s="33">
        <v>3253273.51</v>
      </c>
      <c r="C19" s="8"/>
    </row>
    <row r="20" spans="1:4" s="9" customFormat="1" x14ac:dyDescent="0.25">
      <c r="A20" s="6" t="s">
        <v>10</v>
      </c>
      <c r="B20" s="7"/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68" t="s">
        <v>11</v>
      </c>
      <c r="B22" s="68"/>
      <c r="D22"/>
    </row>
    <row r="23" spans="1:4" ht="26.25" x14ac:dyDescent="0.25">
      <c r="A23" s="10"/>
      <c r="B23" s="69" t="s">
        <v>12</v>
      </c>
      <c r="D23"/>
    </row>
    <row r="24" spans="1:4" ht="14.25" customHeight="1" x14ac:dyDescent="0.25">
      <c r="A24" s="11" t="s">
        <v>13</v>
      </c>
      <c r="B24" s="69"/>
      <c r="C24" s="12"/>
      <c r="D24"/>
    </row>
    <row r="25" spans="1:4" x14ac:dyDescent="0.25">
      <c r="A25" s="13" t="s">
        <v>14</v>
      </c>
      <c r="B25" s="14"/>
      <c r="C25" s="15"/>
      <c r="D25"/>
    </row>
    <row r="26" spans="1:4" x14ac:dyDescent="0.25">
      <c r="A26" s="16" t="s">
        <v>15</v>
      </c>
      <c r="B26" s="17">
        <v>0</v>
      </c>
      <c r="C26" s="18"/>
      <c r="D26"/>
    </row>
    <row r="27" spans="1:4" x14ac:dyDescent="0.25">
      <c r="A27" s="57" t="s">
        <v>16</v>
      </c>
      <c r="B27" s="58">
        <f>SUM(B28:B29)</f>
        <v>0</v>
      </c>
      <c r="C27" s="18"/>
      <c r="D27"/>
    </row>
    <row r="28" spans="1:4" x14ac:dyDescent="0.25">
      <c r="A28" s="16" t="s">
        <v>17</v>
      </c>
      <c r="B28" s="17">
        <v>0</v>
      </c>
      <c r="C28" s="18"/>
      <c r="D28"/>
    </row>
    <row r="29" spans="1:4" x14ac:dyDescent="0.25">
      <c r="A29" s="16" t="s">
        <v>18</v>
      </c>
      <c r="B29" s="17">
        <v>0</v>
      </c>
      <c r="C29" s="18"/>
      <c r="D29"/>
    </row>
    <row r="30" spans="1:4" x14ac:dyDescent="0.25">
      <c r="A30" s="57" t="s">
        <v>19</v>
      </c>
      <c r="B30" s="58">
        <f>SUM(B31:B35)</f>
        <v>2928623.34</v>
      </c>
      <c r="C30" s="18"/>
      <c r="D30"/>
    </row>
    <row r="31" spans="1:4" x14ac:dyDescent="0.25">
      <c r="A31" s="16" t="s">
        <v>20</v>
      </c>
      <c r="B31" s="17">
        <v>0</v>
      </c>
      <c r="C31" s="18"/>
      <c r="D31"/>
    </row>
    <row r="32" spans="1:4" x14ac:dyDescent="0.25">
      <c r="A32" s="16" t="s">
        <v>21</v>
      </c>
      <c r="B32" s="17">
        <v>0.01</v>
      </c>
      <c r="C32" s="18"/>
      <c r="D32"/>
    </row>
    <row r="33" spans="1:4" x14ac:dyDescent="0.25">
      <c r="A33" s="16" t="s">
        <v>22</v>
      </c>
      <c r="B33" s="17">
        <v>545474.91</v>
      </c>
      <c r="C33" s="18"/>
      <c r="D33"/>
    </row>
    <row r="34" spans="1:4" x14ac:dyDescent="0.25">
      <c r="A34" s="16" t="s">
        <v>23</v>
      </c>
      <c r="B34" s="17">
        <v>1319524.19</v>
      </c>
      <c r="C34" s="18"/>
      <c r="D34"/>
    </row>
    <row r="35" spans="1:4" x14ac:dyDescent="0.25">
      <c r="A35" s="16" t="s">
        <v>24</v>
      </c>
      <c r="B35" s="17">
        <v>1063624.23</v>
      </c>
      <c r="C35" s="18"/>
      <c r="D35"/>
    </row>
    <row r="36" spans="1:4" x14ac:dyDescent="0.25">
      <c r="A36" s="19" t="s">
        <v>25</v>
      </c>
      <c r="B36" s="20">
        <f>SUM(B27+B30)</f>
        <v>2928623.34</v>
      </c>
      <c r="C36" s="18"/>
      <c r="D36"/>
    </row>
    <row r="37" spans="1:4" x14ac:dyDescent="0.25">
      <c r="A37" s="21"/>
      <c r="B37" s="17"/>
      <c r="C37" s="18"/>
      <c r="D37"/>
    </row>
    <row r="38" spans="1:4" x14ac:dyDescent="0.25">
      <c r="A38" s="13" t="s">
        <v>26</v>
      </c>
      <c r="B38" s="13"/>
      <c r="C38" s="12"/>
      <c r="D38"/>
    </row>
    <row r="39" spans="1:4" x14ac:dyDescent="0.25">
      <c r="A39" s="22" t="s">
        <v>27</v>
      </c>
      <c r="B39" s="23">
        <v>4076318.51</v>
      </c>
      <c r="C39" s="24"/>
      <c r="D39"/>
    </row>
    <row r="40" spans="1:4" x14ac:dyDescent="0.25">
      <c r="A40" s="22" t="s">
        <v>28</v>
      </c>
      <c r="B40" s="23">
        <v>0</v>
      </c>
      <c r="C40" s="24"/>
      <c r="D40"/>
    </row>
    <row r="41" spans="1:4" x14ac:dyDescent="0.25">
      <c r="A41" s="3" t="s">
        <v>29</v>
      </c>
      <c r="B41" s="23">
        <v>27801.27</v>
      </c>
      <c r="C41" s="24"/>
      <c r="D41"/>
    </row>
    <row r="42" spans="1:4" x14ac:dyDescent="0.25">
      <c r="A42" s="3" t="s">
        <v>30</v>
      </c>
      <c r="B42" s="23">
        <v>0</v>
      </c>
      <c r="C42" s="24"/>
      <c r="D42"/>
    </row>
    <row r="43" spans="1:4" x14ac:dyDescent="0.25">
      <c r="A43" s="32" t="s">
        <v>31</v>
      </c>
      <c r="B43" s="23">
        <v>434897.1</v>
      </c>
      <c r="C43" s="24"/>
      <c r="D43"/>
    </row>
    <row r="44" spans="1:4" x14ac:dyDescent="0.25">
      <c r="A44" s="3" t="s">
        <v>32</v>
      </c>
      <c r="B44" s="23">
        <v>4000</v>
      </c>
      <c r="C44" s="24"/>
      <c r="D44"/>
    </row>
    <row r="45" spans="1:4" x14ac:dyDescent="0.25">
      <c r="A45" s="3" t="s">
        <v>33</v>
      </c>
      <c r="B45" s="23">
        <v>1420.77</v>
      </c>
      <c r="C45" s="24"/>
      <c r="D45"/>
    </row>
    <row r="46" spans="1:4" x14ac:dyDescent="0.25">
      <c r="A46" s="3" t="s">
        <v>34</v>
      </c>
      <c r="B46" s="23">
        <v>4.5</v>
      </c>
      <c r="C46" s="24"/>
      <c r="D46"/>
    </row>
    <row r="47" spans="1:4" x14ac:dyDescent="0.25">
      <c r="A47" s="25" t="s">
        <v>35</v>
      </c>
      <c r="B47" s="26">
        <f>SUM(B39:B46)</f>
        <v>4544442.1499999994</v>
      </c>
      <c r="C47" s="27"/>
      <c r="D47"/>
    </row>
    <row r="48" spans="1:4" x14ac:dyDescent="0.25">
      <c r="A48" s="25"/>
      <c r="B48" s="26"/>
      <c r="C48" s="27"/>
      <c r="D48"/>
    </row>
    <row r="49" spans="1:4" x14ac:dyDescent="0.25">
      <c r="A49" s="61" t="s">
        <v>36</v>
      </c>
      <c r="B49" s="62"/>
      <c r="C49" s="27"/>
      <c r="D49"/>
    </row>
    <row r="50" spans="1:4" x14ac:dyDescent="0.25">
      <c r="A50" s="3" t="s">
        <v>37</v>
      </c>
      <c r="B50" s="64">
        <v>4000</v>
      </c>
      <c r="C50" s="27"/>
      <c r="D50"/>
    </row>
    <row r="51" spans="1:4" x14ac:dyDescent="0.25">
      <c r="A51" s="3" t="s">
        <v>38</v>
      </c>
      <c r="B51" s="28">
        <v>1420.77</v>
      </c>
      <c r="C51" s="27"/>
      <c r="D51"/>
    </row>
    <row r="52" spans="1:4" x14ac:dyDescent="0.25">
      <c r="A52" s="32" t="s">
        <v>39</v>
      </c>
      <c r="B52" s="63">
        <f>SUM(B50:B51)</f>
        <v>5420.77</v>
      </c>
      <c r="C52" s="27"/>
      <c r="D52"/>
    </row>
    <row r="53" spans="1:4" x14ac:dyDescent="0.25">
      <c r="A53" s="32"/>
      <c r="B53" s="63"/>
      <c r="C53" s="27"/>
      <c r="D53"/>
    </row>
    <row r="54" spans="1:4" x14ac:dyDescent="0.25">
      <c r="A54" s="29" t="s">
        <v>40</v>
      </c>
      <c r="B54" s="30"/>
      <c r="C54" s="27"/>
      <c r="D54"/>
    </row>
    <row r="55" spans="1:4" x14ac:dyDescent="0.25">
      <c r="A55" s="22" t="s">
        <v>41</v>
      </c>
      <c r="B55" s="23">
        <v>0</v>
      </c>
      <c r="C55" s="27"/>
      <c r="D55"/>
    </row>
    <row r="56" spans="1:4" x14ac:dyDescent="0.25">
      <c r="A56" s="22" t="s">
        <v>42</v>
      </c>
      <c r="B56" s="23">
        <v>3622496.48</v>
      </c>
      <c r="C56" s="27"/>
      <c r="D56"/>
    </row>
    <row r="57" spans="1:4" x14ac:dyDescent="0.25">
      <c r="A57" s="22" t="s">
        <v>43</v>
      </c>
      <c r="B57" s="23">
        <v>0</v>
      </c>
      <c r="C57" s="27"/>
      <c r="D57"/>
    </row>
    <row r="58" spans="1:4" x14ac:dyDescent="0.25">
      <c r="A58" s="22" t="s">
        <v>44</v>
      </c>
      <c r="B58" s="23">
        <v>60230.53</v>
      </c>
      <c r="C58" s="27"/>
      <c r="D58"/>
    </row>
    <row r="59" spans="1:4" x14ac:dyDescent="0.25">
      <c r="A59" s="25" t="s">
        <v>45</v>
      </c>
      <c r="B59" s="31">
        <f>B55+B56+B57+B58</f>
        <v>3682727.01</v>
      </c>
      <c r="C59" s="27"/>
      <c r="D59"/>
    </row>
    <row r="60" spans="1:4" s="35" customFormat="1" x14ac:dyDescent="0.25">
      <c r="A60" s="32"/>
      <c r="B60" s="33"/>
      <c r="C60" s="34"/>
    </row>
    <row r="61" spans="1:4" x14ac:dyDescent="0.25">
      <c r="A61" s="36" t="s">
        <v>46</v>
      </c>
      <c r="B61" s="37"/>
      <c r="C61" s="8"/>
      <c r="D61"/>
    </row>
    <row r="62" spans="1:4" x14ac:dyDescent="0.25">
      <c r="A62" s="38" t="s">
        <v>47</v>
      </c>
      <c r="B62" s="28">
        <v>0</v>
      </c>
      <c r="C62" s="8"/>
      <c r="D62"/>
    </row>
    <row r="63" spans="1:4" ht="15.75" customHeight="1" x14ac:dyDescent="0.25">
      <c r="A63" s="3" t="s">
        <v>48</v>
      </c>
      <c r="B63" s="28">
        <v>3219608.62</v>
      </c>
      <c r="C63" s="8"/>
      <c r="D63"/>
    </row>
    <row r="64" spans="1:4" ht="15.75" customHeight="1" x14ac:dyDescent="0.25">
      <c r="A64" s="32" t="s">
        <v>49</v>
      </c>
      <c r="B64" s="28">
        <f>SUM(B62:B63)</f>
        <v>3219608.62</v>
      </c>
      <c r="C64" s="8"/>
      <c r="D64"/>
    </row>
    <row r="65" spans="1:4" x14ac:dyDescent="0.25">
      <c r="A65" s="3" t="s">
        <v>50</v>
      </c>
      <c r="B65" s="28">
        <v>823045</v>
      </c>
      <c r="C65" s="8"/>
      <c r="D65"/>
    </row>
    <row r="66" spans="1:4" x14ac:dyDescent="0.25">
      <c r="A66" s="32" t="s">
        <v>51</v>
      </c>
      <c r="B66" s="28">
        <f>B65</f>
        <v>823045</v>
      </c>
      <c r="C66" s="8"/>
      <c r="D66"/>
    </row>
    <row r="67" spans="1:4" x14ac:dyDescent="0.25">
      <c r="A67" s="65" t="s">
        <v>52</v>
      </c>
      <c r="B67" s="28">
        <v>97598.2</v>
      </c>
      <c r="C67" s="8"/>
      <c r="D67"/>
    </row>
    <row r="68" spans="1:4" x14ac:dyDescent="0.25">
      <c r="A68" s="32" t="s">
        <v>53</v>
      </c>
      <c r="B68" s="28">
        <f>B67</f>
        <v>97598.2</v>
      </c>
      <c r="C68" s="8"/>
      <c r="D68"/>
    </row>
    <row r="69" spans="1:4" x14ac:dyDescent="0.25">
      <c r="A69" s="29" t="s">
        <v>54</v>
      </c>
      <c r="B69" s="39">
        <f>B64+B66+B68</f>
        <v>4140251.8200000003</v>
      </c>
      <c r="C69" s="8"/>
      <c r="D69"/>
    </row>
    <row r="70" spans="1:4" s="35" customFormat="1" x14ac:dyDescent="0.25">
      <c r="A70" s="32"/>
      <c r="B70" s="33"/>
      <c r="C70" s="34"/>
    </row>
    <row r="71" spans="1:4" x14ac:dyDescent="0.25">
      <c r="A71" s="29" t="s">
        <v>55</v>
      </c>
      <c r="B71" s="40"/>
      <c r="C71" s="8"/>
      <c r="D71"/>
    </row>
    <row r="72" spans="1:4" x14ac:dyDescent="0.25">
      <c r="A72" s="29" t="s">
        <v>56</v>
      </c>
      <c r="B72" s="29"/>
      <c r="C72" s="12"/>
      <c r="D72"/>
    </row>
    <row r="73" spans="1:4" x14ac:dyDescent="0.25">
      <c r="A73" s="41" t="s">
        <v>57</v>
      </c>
      <c r="B73" s="23">
        <v>786776.23</v>
      </c>
      <c r="C73" s="24"/>
      <c r="D73"/>
    </row>
    <row r="74" spans="1:4" x14ac:dyDescent="0.25">
      <c r="A74" s="42" t="s">
        <v>58</v>
      </c>
      <c r="B74" s="23">
        <v>1819110.38</v>
      </c>
      <c r="C74" s="24"/>
      <c r="D74"/>
    </row>
    <row r="75" spans="1:4" x14ac:dyDescent="0.25">
      <c r="A75" s="42" t="s">
        <v>59</v>
      </c>
      <c r="B75" s="23">
        <v>478890.57</v>
      </c>
      <c r="C75" s="24"/>
      <c r="D75"/>
    </row>
    <row r="76" spans="1:4" x14ac:dyDescent="0.25">
      <c r="A76" s="41" t="s">
        <v>60</v>
      </c>
      <c r="B76" s="23">
        <v>0</v>
      </c>
      <c r="C76" s="24"/>
      <c r="D76"/>
    </row>
    <row r="77" spans="1:4" x14ac:dyDescent="0.25">
      <c r="A77" s="41" t="s">
        <v>61</v>
      </c>
      <c r="B77" s="23">
        <v>774490.85</v>
      </c>
      <c r="C77" s="24"/>
      <c r="D77"/>
    </row>
    <row r="78" spans="1:4" x14ac:dyDescent="0.25">
      <c r="A78" s="41" t="s">
        <v>62</v>
      </c>
      <c r="B78" s="23">
        <v>0</v>
      </c>
      <c r="C78" s="24"/>
      <c r="D78"/>
    </row>
    <row r="79" spans="1:4" ht="30" x14ac:dyDescent="0.25">
      <c r="A79" s="41" t="s">
        <v>63</v>
      </c>
      <c r="B79" s="23">
        <v>0</v>
      </c>
      <c r="C79" s="24"/>
      <c r="D79"/>
    </row>
    <row r="80" spans="1:4" x14ac:dyDescent="0.25">
      <c r="A80" s="38" t="s">
        <v>64</v>
      </c>
      <c r="B80" s="23">
        <v>2075.92</v>
      </c>
      <c r="C80" s="24"/>
      <c r="D80"/>
    </row>
    <row r="81" spans="1:4" x14ac:dyDescent="0.25">
      <c r="A81" s="38" t="s">
        <v>65</v>
      </c>
      <c r="B81" s="23">
        <v>81127.77</v>
      </c>
      <c r="C81" s="24"/>
      <c r="D81"/>
    </row>
    <row r="82" spans="1:4" s="60" customFormat="1" x14ac:dyDescent="0.25">
      <c r="A82" s="38" t="s">
        <v>66</v>
      </c>
      <c r="B82" s="23">
        <v>59958.64</v>
      </c>
      <c r="C82" s="59"/>
    </row>
    <row r="83" spans="1:4" s="60" customFormat="1" x14ac:dyDescent="0.25">
      <c r="A83" s="38" t="s">
        <v>67</v>
      </c>
      <c r="B83" s="23">
        <v>0</v>
      </c>
      <c r="C83" s="59"/>
    </row>
    <row r="84" spans="1:4" s="60" customFormat="1" x14ac:dyDescent="0.25">
      <c r="A84" s="38" t="s">
        <v>68</v>
      </c>
      <c r="B84" s="23">
        <v>51085.120000000003</v>
      </c>
      <c r="C84" s="59"/>
    </row>
    <row r="85" spans="1:4" s="60" customFormat="1" x14ac:dyDescent="0.25">
      <c r="A85" s="38" t="s">
        <v>69</v>
      </c>
      <c r="B85" s="23">
        <v>800</v>
      </c>
      <c r="C85" s="59"/>
    </row>
    <row r="86" spans="1:4" s="60" customFormat="1" x14ac:dyDescent="0.25">
      <c r="A86" s="38" t="s">
        <v>70</v>
      </c>
      <c r="B86" s="23">
        <v>800</v>
      </c>
      <c r="C86" s="59"/>
    </row>
    <row r="87" spans="1:4" x14ac:dyDescent="0.25">
      <c r="A87" s="32" t="s">
        <v>71</v>
      </c>
      <c r="B87" s="43">
        <f>SUM(B73:B86)</f>
        <v>4055115.48</v>
      </c>
      <c r="C87" s="24"/>
      <c r="D87"/>
    </row>
    <row r="88" spans="1:4" x14ac:dyDescent="0.25">
      <c r="A88" s="32"/>
      <c r="B88" s="44"/>
      <c r="C88" s="24"/>
      <c r="D88"/>
    </row>
    <row r="89" spans="1:4" x14ac:dyDescent="0.25">
      <c r="A89" s="29" t="s">
        <v>72</v>
      </c>
      <c r="B89" s="29"/>
      <c r="C89" s="27"/>
      <c r="D89"/>
    </row>
    <row r="90" spans="1:4" x14ac:dyDescent="0.25">
      <c r="A90" s="41" t="s">
        <v>73</v>
      </c>
      <c r="B90" s="23">
        <v>0</v>
      </c>
      <c r="C90" s="27"/>
      <c r="D90"/>
    </row>
    <row r="91" spans="1:4" x14ac:dyDescent="0.25">
      <c r="A91" s="41" t="s">
        <v>74</v>
      </c>
      <c r="B91" s="23">
        <v>0</v>
      </c>
      <c r="C91" s="27"/>
      <c r="D91"/>
    </row>
    <row r="92" spans="1:4" x14ac:dyDescent="0.25">
      <c r="A92" s="38" t="s">
        <v>75</v>
      </c>
      <c r="B92" s="44">
        <v>0</v>
      </c>
      <c r="C92" s="27"/>
      <c r="D92"/>
    </row>
    <row r="93" spans="1:4" x14ac:dyDescent="0.25">
      <c r="A93" s="38" t="s">
        <v>76</v>
      </c>
      <c r="B93" s="44">
        <v>0</v>
      </c>
      <c r="C93" s="27"/>
      <c r="D93"/>
    </row>
    <row r="94" spans="1:4" x14ac:dyDescent="0.25">
      <c r="A94" s="32" t="s">
        <v>77</v>
      </c>
      <c r="B94" s="26">
        <f>B90+B91+B92+B93</f>
        <v>0</v>
      </c>
      <c r="C94" s="8"/>
      <c r="D94"/>
    </row>
    <row r="95" spans="1:4" ht="14.25" customHeight="1" x14ac:dyDescent="0.25">
      <c r="A95" s="32" t="s">
        <v>78</v>
      </c>
      <c r="B95" s="26">
        <v>0</v>
      </c>
      <c r="C95" s="8"/>
      <c r="D95"/>
    </row>
    <row r="96" spans="1:4" ht="14.25" customHeight="1" x14ac:dyDescent="0.25">
      <c r="A96" s="32"/>
      <c r="B96" s="26"/>
      <c r="C96" s="8"/>
      <c r="D96"/>
    </row>
    <row r="97" spans="1:4" x14ac:dyDescent="0.25">
      <c r="A97" s="32"/>
      <c r="B97" s="28"/>
      <c r="C97" s="8"/>
      <c r="D97"/>
    </row>
    <row r="98" spans="1:4" x14ac:dyDescent="0.25">
      <c r="A98" s="36" t="s">
        <v>79</v>
      </c>
      <c r="B98" s="37"/>
      <c r="C98" s="8"/>
      <c r="D98"/>
    </row>
    <row r="99" spans="1:4" x14ac:dyDescent="0.25">
      <c r="A99" s="41" t="s">
        <v>80</v>
      </c>
      <c r="B99" s="28">
        <v>0</v>
      </c>
      <c r="C99" s="27"/>
      <c r="D99"/>
    </row>
    <row r="100" spans="1:4" x14ac:dyDescent="0.25">
      <c r="A100" s="41" t="s">
        <v>81</v>
      </c>
      <c r="B100" s="45">
        <v>0</v>
      </c>
      <c r="C100" s="1"/>
      <c r="D100"/>
    </row>
    <row r="101" spans="1:4" x14ac:dyDescent="0.25">
      <c r="A101" s="46" t="s">
        <v>82</v>
      </c>
      <c r="B101" s="47">
        <f>B99+B100</f>
        <v>0</v>
      </c>
      <c r="C101" s="1"/>
      <c r="D101"/>
    </row>
    <row r="102" spans="1:4" s="35" customFormat="1" x14ac:dyDescent="0.25">
      <c r="A102" s="70"/>
      <c r="B102" s="70"/>
      <c r="C102" s="48"/>
    </row>
    <row r="103" spans="1:4" x14ac:dyDescent="0.25">
      <c r="A103" s="13" t="s">
        <v>83</v>
      </c>
      <c r="B103" s="49"/>
      <c r="C103" s="18"/>
      <c r="D103"/>
    </row>
    <row r="104" spans="1:4" x14ac:dyDescent="0.25">
      <c r="A104" s="16" t="s">
        <v>84</v>
      </c>
      <c r="B104" s="17">
        <v>0</v>
      </c>
      <c r="C104" s="18"/>
      <c r="D104"/>
    </row>
    <row r="105" spans="1:4" x14ac:dyDescent="0.25">
      <c r="A105" s="57" t="s">
        <v>85</v>
      </c>
      <c r="B105" s="58">
        <f>SUM(B106:B109)</f>
        <v>4018.37</v>
      </c>
      <c r="C105" s="18"/>
      <c r="D105"/>
    </row>
    <row r="106" spans="1:4" x14ac:dyDescent="0.25">
      <c r="A106" s="16" t="s">
        <v>86</v>
      </c>
      <c r="B106" s="17">
        <v>24.46</v>
      </c>
      <c r="C106" s="18"/>
      <c r="D106"/>
    </row>
    <row r="107" spans="1:4" x14ac:dyDescent="0.25">
      <c r="A107" s="16" t="s">
        <v>87</v>
      </c>
      <c r="B107" s="17">
        <v>0</v>
      </c>
      <c r="C107" s="18"/>
      <c r="D107"/>
    </row>
    <row r="108" spans="1:4" x14ac:dyDescent="0.25">
      <c r="A108" s="16" t="s">
        <v>88</v>
      </c>
      <c r="B108" s="17">
        <v>0</v>
      </c>
      <c r="C108" s="18"/>
      <c r="D108"/>
    </row>
    <row r="109" spans="1:4" x14ac:dyDescent="0.25">
      <c r="A109" s="16" t="s">
        <v>89</v>
      </c>
      <c r="B109" s="17">
        <v>3993.91</v>
      </c>
      <c r="C109" s="18"/>
      <c r="D109"/>
    </row>
    <row r="110" spans="1:4" x14ac:dyDescent="0.25">
      <c r="A110" s="57" t="s">
        <v>90</v>
      </c>
      <c r="B110" s="58">
        <f>SUM(B111:B115)</f>
        <v>3408510.87</v>
      </c>
      <c r="C110" s="18"/>
      <c r="D110"/>
    </row>
    <row r="111" spans="1:4" x14ac:dyDescent="0.25">
      <c r="A111" s="16" t="s">
        <v>91</v>
      </c>
      <c r="B111" s="17">
        <v>0</v>
      </c>
      <c r="C111" s="18"/>
      <c r="D111"/>
    </row>
    <row r="112" spans="1:4" x14ac:dyDescent="0.25">
      <c r="A112" s="16" t="s">
        <v>92</v>
      </c>
      <c r="B112" s="17">
        <v>0.01</v>
      </c>
      <c r="C112" s="18"/>
      <c r="D112"/>
    </row>
    <row r="113" spans="1:4" x14ac:dyDescent="0.25">
      <c r="A113" s="16" t="s">
        <v>93</v>
      </c>
      <c r="B113" s="17">
        <v>145707.18</v>
      </c>
      <c r="C113" s="18"/>
      <c r="D113"/>
    </row>
    <row r="114" spans="1:4" x14ac:dyDescent="0.25">
      <c r="A114" s="16" t="s">
        <v>94</v>
      </c>
      <c r="B114" s="17">
        <v>1366322.84</v>
      </c>
      <c r="C114" s="18"/>
      <c r="D114"/>
    </row>
    <row r="115" spans="1:4" x14ac:dyDescent="0.25">
      <c r="A115" s="16" t="s">
        <v>95</v>
      </c>
      <c r="B115" s="17">
        <v>1896480.84</v>
      </c>
      <c r="C115" s="18"/>
      <c r="D115"/>
    </row>
    <row r="116" spans="1:4" x14ac:dyDescent="0.25">
      <c r="A116" s="46" t="s">
        <v>96</v>
      </c>
      <c r="B116" s="50">
        <f>(B36+B47)-(B52+B87+B95+B101)</f>
        <v>3412529.2399999993</v>
      </c>
      <c r="C116" s="18"/>
      <c r="D116"/>
    </row>
    <row r="117" spans="1:4" x14ac:dyDescent="0.25">
      <c r="A117" s="51" t="s">
        <v>97</v>
      </c>
      <c r="B117" s="52">
        <v>0</v>
      </c>
      <c r="C117" s="1"/>
    </row>
    <row r="118" spans="1:4" x14ac:dyDescent="0.25">
      <c r="A118" s="53" t="s">
        <v>98</v>
      </c>
      <c r="B118" s="54"/>
      <c r="C118" s="1"/>
    </row>
    <row r="119" spans="1:4" x14ac:dyDescent="0.25">
      <c r="A119" s="55" t="s">
        <v>99</v>
      </c>
      <c r="B119" s="50">
        <v>0</v>
      </c>
      <c r="C119" s="1"/>
    </row>
    <row r="120" spans="1:4" x14ac:dyDescent="0.25">
      <c r="A120" s="55" t="s">
        <v>100</v>
      </c>
      <c r="B120" s="50">
        <v>0</v>
      </c>
      <c r="C120" s="1"/>
    </row>
    <row r="121" spans="1:4" x14ac:dyDescent="0.25">
      <c r="A121" s="55" t="s">
        <v>101</v>
      </c>
      <c r="B121" s="50">
        <v>0</v>
      </c>
      <c r="C121" s="1"/>
    </row>
    <row r="122" spans="1:4" x14ac:dyDescent="0.25">
      <c r="A122" s="53" t="s">
        <v>102</v>
      </c>
      <c r="B122" s="56">
        <f>B119+B120+B121</f>
        <v>0</v>
      </c>
    </row>
    <row r="123" spans="1:4" x14ac:dyDescent="0.25">
      <c r="A123" s="66" t="s">
        <v>107</v>
      </c>
      <c r="B123" s="66"/>
    </row>
    <row r="124" spans="1:4" x14ac:dyDescent="0.25">
      <c r="A124" s="66"/>
      <c r="B124" s="66"/>
    </row>
    <row r="125" spans="1:4" x14ac:dyDescent="0.25">
      <c r="A125" s="66"/>
      <c r="B125" s="66"/>
    </row>
    <row r="126" spans="1:4" x14ac:dyDescent="0.25">
      <c r="A126" s="66"/>
      <c r="B126" s="66"/>
    </row>
    <row r="127" spans="1:4" x14ac:dyDescent="0.25">
      <c r="A127" s="66"/>
      <c r="B127" s="66"/>
    </row>
    <row r="128" spans="1:4" x14ac:dyDescent="0.25">
      <c r="A128" t="s">
        <v>103</v>
      </c>
    </row>
    <row r="130" spans="1:2" x14ac:dyDescent="0.25">
      <c r="A130" t="s">
        <v>104</v>
      </c>
      <c r="B130" t="s">
        <v>106</v>
      </c>
    </row>
  </sheetData>
  <mergeCells count="11">
    <mergeCell ref="A1:B1"/>
    <mergeCell ref="A2:B7"/>
    <mergeCell ref="A8:B9"/>
    <mergeCell ref="A10:B10"/>
    <mergeCell ref="A12:B12"/>
    <mergeCell ref="A123:B127"/>
    <mergeCell ref="A14:B14"/>
    <mergeCell ref="A17:B17"/>
    <mergeCell ref="A22:B22"/>
    <mergeCell ref="B23:B24"/>
    <mergeCell ref="A102:B102"/>
  </mergeCells>
  <pageMargins left="0.51180555555555596" right="0.51180555555555596" top="0.78749999999999998" bottom="0.78749999999999998" header="0.511811023622047" footer="0.511811023622047"/>
  <pageSetup paperSize="9" scale="3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12.2021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cp:lastPrinted>2022-01-27T13:17:20Z</cp:lastPrinted>
  <dcterms:created xsi:type="dcterms:W3CDTF">2021-09-23T15:15:02Z</dcterms:created>
  <dcterms:modified xsi:type="dcterms:W3CDTF">2022-01-28T18:06:11Z</dcterms:modified>
  <cp:category/>
  <cp:contentStatus/>
</cp:coreProperties>
</file>