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NOVOS RELATÓRIOS SITE TRANSPARENCIA - JAN 2022 - OF.1409\RELATÓRIOS FINANCEIRO\"/>
    </mc:Choice>
  </mc:AlternateContent>
  <xr:revisionPtr revIDLastSave="0" documentId="8_{CFE61309-516B-464F-9C7F-1AF155C417A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07.2021" sheetId="1" r:id="rId1"/>
  </sheets>
  <definedNames>
    <definedName name="_xlnm.Print_Area" localSheetId="0">'07.2021'!$A$1:$B$130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2" i="1" l="1"/>
  <c r="B62" i="1"/>
  <c r="B57" i="1"/>
  <c r="B30" i="1"/>
  <c r="B35" i="1"/>
  <c r="B27" i="1"/>
  <c r="B46" i="1"/>
  <c r="B51" i="1"/>
  <c r="B116" i="1"/>
  <c r="B96" i="1"/>
  <c r="B89" i="1"/>
  <c r="B64" i="1"/>
  <c r="B110" i="1" l="1"/>
  <c r="B65" i="1"/>
</calcChain>
</file>

<file path=xl/sharedStrings.xml><?xml version="1.0" encoding="utf-8"?>
<sst xmlns="http://schemas.openxmlformats.org/spreadsheetml/2006/main" count="102" uniqueCount="102">
  <si>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</si>
  <si>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</si>
  <si>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</si>
  <si>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</si>
  <si>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</si>
  <si>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</si>
  <si>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</si>
  <si>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</si>
  <si>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CONTRATO DE GESTÃO/ADITIVO Nº:  08/2021  EMERGENCIAL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</si>
  <si>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</si>
  <si>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</si>
  <si>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</si>
  <si>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</si>
  <si>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>Competência: 07/2021</t>
  </si>
  <si>
    <t xml:space="preserve">1. SALDO BANCÁRIO ANTERIOR  </t>
  </si>
  <si>
    <t>1.1 Caixa</t>
  </si>
  <si>
    <t xml:space="preserve">1.2 Banco conta movimento </t>
  </si>
  <si>
    <t>1.2.1 5615-7 - CUSTEIO</t>
  </si>
  <si>
    <t>1.2.2 5616-5 - CUSTEIO</t>
  </si>
  <si>
    <t>1.3 Aplicações financeiras</t>
  </si>
  <si>
    <t>1.3.1  5615-7 -  CUSTEIO</t>
  </si>
  <si>
    <t>1.3.2  5616-5 -  CUSTEIO</t>
  </si>
  <si>
    <t xml:space="preserve"> 1.3.3 5655-6 - APLICAÇÃO 3% REPASSE</t>
  </si>
  <si>
    <t>1.3.4  5654-8 - INVESTIMENTO</t>
  </si>
  <si>
    <t>SALDO ANTERIOR (1= 1.1 + 1.2 + 1.3)</t>
  </si>
  <si>
    <t>2.ENTRADAS DE RECURSOS FINANCEIROS</t>
  </si>
  <si>
    <t>2.1 Repasse - 5615-7 - CUSTEIO</t>
  </si>
  <si>
    <t xml:space="preserve">2.2 Repasse - 5654-8 - INVESTIMENTO </t>
  </si>
  <si>
    <t>2.3 Rendimento sobre Aplicação Financeiras - CUSTEIO (C/A 5615-7)</t>
  </si>
  <si>
    <t>2.4 Rendimento sobre Aplicação Financeiras - INVESTIMENTO (C/A 5654-8)</t>
  </si>
  <si>
    <t>2.5 Outras entradas: RECUPERAÇÃO DE DESPESAS</t>
  </si>
  <si>
    <t>2.5.1 Aporte para Caixa</t>
  </si>
  <si>
    <t>2.5.2 Devolução do Saldo de Caixa</t>
  </si>
  <si>
    <t xml:space="preserve">2.5.3 Reembolso de Despesas </t>
  </si>
  <si>
    <t>TOTAL DE ENTRADAS (2= 2.1 + 2.2 + 2.3 + 2.4 + 2.5)</t>
  </si>
  <si>
    <t>3. TRANSFERÊNCIAS</t>
  </si>
  <si>
    <t>3.1 Aporte para Caixa (-)</t>
  </si>
  <si>
    <t xml:space="preserve">3.2 Devolução do Saldo de Caixa </t>
  </si>
  <si>
    <t>TOTAL TRANSFERÊNCIAS (3=3.1+3.2+3.3)</t>
  </si>
  <si>
    <t>4. RESGATE APLICAÇÃO FINANCEIRA</t>
  </si>
  <si>
    <t xml:space="preserve">4.1 Resgate Aplicação - CUSTEIO  C/A 5615-7 </t>
  </si>
  <si>
    <t>4.2 Resgate Aplicação - CUSTEIO C/A 5630-0</t>
  </si>
  <si>
    <t>4.3 Resgate Aplicação - INVESTIMENTO C/A 5654-8</t>
  </si>
  <si>
    <t>TOTAL DOS RESGATES (4= 4.1 + 4.2+4.3)</t>
  </si>
  <si>
    <t>5. APLICAÇÃO FINANCEIRA</t>
  </si>
  <si>
    <t>5.1 Aplicação Financeira - CUSTEIO  C/A 5615-7</t>
  </si>
  <si>
    <t>5.2 Aplicação Financeira - CUSTEIO C/A 5630-0</t>
  </si>
  <si>
    <t xml:space="preserve">TOTAL APLICAÇÃO FINANCEIRA- CUSTEIO </t>
  </si>
  <si>
    <t>5.3 Aplicação Financeira  - INVESTIMENTO C/A 5654-8</t>
  </si>
  <si>
    <t>TOTAL APLICAÇÃO FINANCEIRA- INVESTIMENTO</t>
  </si>
  <si>
    <t>TOTAL DAS APLICAÇÕES FINANCEIRAS (5= 5.1+5.2+5.3)</t>
  </si>
  <si>
    <t>6. SAÍDAS DE RECURSOS FINANCEIROS</t>
  </si>
  <si>
    <t>6.1 PAGAMENTOS REALIZADOS - CUSTEIO</t>
  </si>
  <si>
    <t>6.1.1 Pessoal</t>
  </si>
  <si>
    <t>6.1.2 Serviços</t>
  </si>
  <si>
    <t>6.1.3 Materiais e Insumos</t>
  </si>
  <si>
    <t xml:space="preserve">6.1.4 Bloqueio Judicial </t>
  </si>
  <si>
    <t>6.1.5 Tributos: Impostos,Taxas e Contribuições</t>
  </si>
  <si>
    <t>6.1.6 Encargos Sociais</t>
  </si>
  <si>
    <t>6.1.7 Despesa Administrativa quando O.S. e unidade gerida se situarem em localidades diversas (Item 12.1.v da Minuta Padrão do Contrato de Gestão – PGE).</t>
  </si>
  <si>
    <t>6.1.8 Outros: RECIBO DE PAGAMENTO A AUTONOMO</t>
  </si>
  <si>
    <t>6.1.9 Encargos Sobre folha de Pagamento</t>
  </si>
  <si>
    <t>6.1.10 Concessionárias (Água, Luz e telefonia)</t>
  </si>
  <si>
    <t>6.1.11 Adiantamentos</t>
  </si>
  <si>
    <t>6.1.12 Rescisões trabalhistas</t>
  </si>
  <si>
    <t>6.1.13 Alugueis</t>
  </si>
  <si>
    <t>TOTAL DE PAGAMENTOS - CUSTEIO (6= 6.1.1 +6.1.2 + 6.1.3 + 6.1.4 + 6.1.5 +6.1.6 + 6.17 + 6.1.8+6.1.9+6.1.10+6.1.11+6.1.12+6.1.13+6.2)</t>
  </si>
  <si>
    <t>6.2 PAGAMENTOS REALIZADOS - INVESTIMENTOS</t>
  </si>
  <si>
    <t>6.2.1 Aquisições de Bens (equipamentos, mobiliários,etc)</t>
  </si>
  <si>
    <t>6.2.2 Aquisições de Bens Imobilizados</t>
  </si>
  <si>
    <t>6.2.3 Aquisições Direito de Uso de Software</t>
  </si>
  <si>
    <t>6.2.4 Outros (discriminar)</t>
  </si>
  <si>
    <t>TOTAL DE PAGAMENTOS - INVESTIMENTO (6.2= 6.2.1 + 6.2.2 + 6.2.3 + 6.2.4)</t>
  </si>
  <si>
    <t>TOTAL GERAL DOS PAGAMENTOS (6=6.1+6.2)</t>
  </si>
  <si>
    <t>7.VALORES DEVOLVIDOS À CONTRATANTE</t>
  </si>
  <si>
    <t xml:space="preserve">7.1 Valores Devolvidos à Contratante - CUSTEIO </t>
  </si>
  <si>
    <t>7.2 Valores Devolvidos à Contratante -INVESTIMENTO</t>
  </si>
  <si>
    <t>TOTAL VALORES DEVOLVIDOS (7= 7.1 + 7.2)</t>
  </si>
  <si>
    <t xml:space="preserve">8.SALDO BANCÁRIO FINAL EM 31/07/2021   </t>
  </si>
  <si>
    <t>8.1 Caixa</t>
  </si>
  <si>
    <t xml:space="preserve">8.2 Banco conta movimento </t>
  </si>
  <si>
    <t>8.2.1 5615-7 - CUSTEIO</t>
  </si>
  <si>
    <t>8.2.2 5616-5 - CUSTEIO</t>
  </si>
  <si>
    <t>8.2.3 Fundo Fixo</t>
  </si>
  <si>
    <t xml:space="preserve">8.3 Aplicações financeiras  </t>
  </si>
  <si>
    <t>8.3.1  5615-7 -  CUSTEIO</t>
  </si>
  <si>
    <t>8.3.2  5616-5 -  CUSTEIO</t>
  </si>
  <si>
    <t>8.3.3 5630-0 - CUSTEIO</t>
  </si>
  <si>
    <t>8.3.4 5655-6 - APLICAÇÃO 3% REPASSE</t>
  </si>
  <si>
    <t>8.3.5 5654-8 - INVESTIMENTO</t>
  </si>
  <si>
    <t xml:space="preserve">SALDO BANCÁRIO FINAL : 8= (1+2+3) -(5+6+7)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</si>
  <si>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</si>
  <si>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</si>
  <si>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</si>
  <si>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</si>
  <si>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</si>
  <si>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</si>
  <si>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Assinatura do Resposável pela Area financeira (obrigatória): </t>
  </si>
  <si>
    <t xml:space="preserve">Assinatura do Contador: </t>
  </si>
  <si>
    <t>VIGÊNCIA DO CONTRATO DE GESTÃO/TERMO ADITIVO:                                                             INÍCIO 23/03/2021      E         TÉRMINO  18/09/2021</t>
  </si>
  <si>
    <t>Rio Verde, 25/01/2022</t>
  </si>
  <si>
    <t>9.Nota Explicativa:   não tivemos a informação sobre as Glosas do mês.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</si>
</sst>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0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8" fillId="0" borderId="0" applyBorder="0" applyProtection="0"/>
  </cellStyleXfs>
  <cellXfs count="75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0" borderId="0" xfId="0" applyNumberFormat="1" applyFont="1" applyAlignment="1">
      <alignment horizontal="right"/>
    </xf>
    <xf numFmtId="0" fontId="3" fillId="0" borderId="0" xfId="0" applyFont="1"/>
    <xf numFmtId="0" fontId="5" fillId="3" borderId="2" xfId="0" applyFont="1" applyFill="1" applyBorder="1" applyAlignment="1">
      <alignment horizontal="center" vertical="center"/>
    </xf>
    <xf numFmtId="0" fontId="7" fillId="3" borderId="2" xfId="0" applyFont="1" applyFill="1" applyBorder="1"/>
    <xf numFmtId="0" fontId="6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0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0" fontId="0" fillId="3" borderId="1" xfId="0" applyFill="1" applyBorder="1" applyAlignment="1">
      <alignment vertical="center" wrapText="1"/>
    </xf>
    <xf numFmtId="4" fontId="0" fillId="0" borderId="0" xfId="0" applyNumberFormat="1" applyAlignment="1">
      <alignment vertical="center"/>
    </xf>
    <xf numFmtId="0" fontId="7" fillId="3" borderId="1" xfId="0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3" fillId="3" borderId="0" xfId="0" applyNumberFormat="1" applyFont="1" applyFill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0" fontId="6" fillId="3" borderId="0" xfId="0" applyFont="1" applyFill="1" applyAlignment="1">
      <alignment horizontal="center" vertical="center"/>
    </xf>
    <xf numFmtId="0" fontId="0" fillId="6" borderId="0" xfId="0" applyFill="1"/>
    <xf numFmtId="4" fontId="0" fillId="6" borderId="0" xfId="0" applyNumberFormat="1" applyFill="1" applyAlignment="1">
      <alignment horizontal="right"/>
    </xf>
    <xf numFmtId="0" fontId="6" fillId="5" borderId="1" xfId="0" applyFont="1" applyFill="1" applyBorder="1" applyAlignment="1">
      <alignment vertical="top"/>
    </xf>
    <xf numFmtId="0" fontId="0" fillId="6" borderId="1" xfId="0" applyFill="1" applyBorder="1" applyAlignment="1">
      <alignment vertical="top"/>
    </xf>
    <xf numFmtId="4" fontId="9" fillId="3" borderId="1" xfId="0" applyNumberFormat="1" applyFont="1" applyFill="1" applyBorder="1" applyAlignment="1">
      <alignment vertical="center" shrinkToFit="1"/>
    </xf>
    <xf numFmtId="4" fontId="6" fillId="0" borderId="0" xfId="0" applyNumberFormat="1" applyFont="1" applyAlignment="1">
      <alignment vertical="center"/>
    </xf>
    <xf numFmtId="0" fontId="6" fillId="0" borderId="0" xfId="0" applyFont="1"/>
    <xf numFmtId="0" fontId="6" fillId="7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right"/>
    </xf>
    <xf numFmtId="4" fontId="6" fillId="4" borderId="1" xfId="0" applyNumberFormat="1" applyFont="1" applyFill="1" applyBorder="1" applyAlignment="1">
      <alignment horizontal="right"/>
    </xf>
    <xf numFmtId="4" fontId="0" fillId="0" borderId="1" xfId="1" applyNumberFormat="1" applyFont="1" applyBorder="1" applyAlignment="1" applyProtection="1">
      <alignment horizontal="right"/>
    </xf>
    <xf numFmtId="4" fontId="9" fillId="0" borderId="1" xfId="1" applyNumberFormat="1" applyFont="1" applyBorder="1" applyAlignment="1" applyProtection="1">
      <alignment horizontal="right"/>
    </xf>
    <xf numFmtId="4" fontId="6" fillId="3" borderId="1" xfId="1" applyNumberFormat="1" applyFont="1" applyFill="1" applyBorder="1" applyAlignment="1" applyProtection="1">
      <alignment horizontal="right"/>
    </xf>
    <xf numFmtId="0" fontId="6" fillId="4" borderId="1" xfId="0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4" fontId="6" fillId="7" borderId="1" xfId="0" applyNumberFormat="1" applyFont="1" applyFill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0" fontId="6" fillId="5" borderId="1" xfId="0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horizontal="right"/>
    </xf>
    <xf numFmtId="4" fontId="6" fillId="6" borderId="1" xfId="1" applyNumberFormat="1" applyFont="1" applyFill="1" applyBorder="1" applyAlignment="1" applyProtection="1">
      <alignment horizontal="right"/>
    </xf>
    <xf numFmtId="0" fontId="0" fillId="5" borderId="1" xfId="0" applyFill="1" applyBorder="1" applyAlignment="1">
      <alignment horizontal="right"/>
    </xf>
    <xf numFmtId="4" fontId="6" fillId="5" borderId="1" xfId="1" applyNumberFormat="1" applyFont="1" applyFill="1" applyBorder="1" applyAlignment="1" applyProtection="1">
      <alignment horizontal="right"/>
    </xf>
    <xf numFmtId="0" fontId="0" fillId="0" borderId="0" xfId="0" applyAlignment="1">
      <alignment horizontal="right"/>
    </xf>
    <xf numFmtId="0" fontId="6" fillId="6" borderId="0" xfId="0" applyFont="1" applyFill="1" applyBorder="1" applyAlignment="1">
      <alignment horizontal="left" vertical="top"/>
    </xf>
    <xf numFmtId="0" fontId="6" fillId="6" borderId="1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2263230</xdr:colOff>
      <xdr:row>1</xdr:row>
      <xdr:rowOff>54720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9864180" cy="159777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27"/>
  <sheetViews>
    <sheetView showGridLines="0" tabSelected="1" view="pageBreakPreview" topLeftCell="A13" zoomScale="70" zoomScaleNormal="70" zoomScaleSheetLayoutView="70" zoomScalePageLayoutView="70" workbookViewId="0">
      <selection activeCell="C123" sqref="C123"/>
    </sheetView>
  </sheetViews>
  <sheetFormatPr defaultColWidth="41.7109375" defaultRowHeight="15" x14ac:dyDescent="0.25"/>
  <cols>
    <col min="1" max="1" width="114" customWidth="1"/>
    <col min="2" max="2" width="43.42578125" style="64" customWidth="1"/>
    <col min="3" max="3" width="70.7109375" customWidth="1"/>
    <col min="4" max="4" width="41.7109375" style="1"/>
  </cols>
  <sheetData>
    <row r="1" spans="1:3" ht="121.5" customHeight="1" x14ac:dyDescent="0.25">
      <c r="A1" s="71"/>
      <c r="B1" s="71"/>
    </row>
    <row r="2" spans="1:3" customFormat="1" x14ac:dyDescent="0.25">
      <c r="A2" s="72" t="s">
        <v>0</v>
      </c>
      <c r="B2" s="72"/>
      <c r="C2" s="1"/>
    </row>
    <row r="3" spans="1:3" customFormat="1" x14ac:dyDescent="0.25">
      <c r="A3" s="72"/>
      <c r="B3" s="72"/>
      <c r="C3" s="1"/>
    </row>
    <row r="4" spans="1:3" customFormat="1" x14ac:dyDescent="0.25">
      <c r="A4" s="72"/>
      <c r="B4" s="72"/>
      <c r="C4" s="1"/>
    </row>
    <row r="5" spans="1:3" customFormat="1" x14ac:dyDescent="0.25">
      <c r="A5" s="72"/>
      <c r="B5" s="72"/>
      <c r="C5" s="1"/>
    </row>
    <row r="6" spans="1:3" customFormat="1" x14ac:dyDescent="0.25">
      <c r="A6" s="72"/>
      <c r="B6" s="72"/>
      <c r="C6" s="1"/>
    </row>
    <row r="7" spans="1:3" customFormat="1" x14ac:dyDescent="0.25">
      <c r="A7" s="72"/>
      <c r="B7" s="72"/>
      <c r="C7" s="2"/>
    </row>
    <row r="8" spans="1:3" customFormat="1" ht="23.25" customHeight="1" x14ac:dyDescent="0.25">
      <c r="A8" s="73" t="s">
        <v>1</v>
      </c>
      <c r="B8" s="73"/>
      <c r="C8" s="2"/>
    </row>
    <row r="9" spans="1:3" customFormat="1" ht="23.25" customHeight="1" x14ac:dyDescent="0.25">
      <c r="A9" s="73"/>
      <c r="B9" s="73"/>
      <c r="C9" s="2"/>
    </row>
    <row r="10" spans="1:3" customFormat="1" x14ac:dyDescent="0.25">
      <c r="A10" s="74" t="s">
        <v>2</v>
      </c>
      <c r="B10" s="74"/>
      <c r="C10" s="1"/>
    </row>
    <row r="11" spans="1:3" customFormat="1" x14ac:dyDescent="0.25">
      <c r="A11" s="3" t="s">
        <v>3</v>
      </c>
      <c r="B11" s="4"/>
      <c r="C11" s="1"/>
    </row>
    <row r="12" spans="1:3" customFormat="1" x14ac:dyDescent="0.25">
      <c r="A12" s="67" t="s">
        <v>4</v>
      </c>
      <c r="B12" s="67"/>
    </row>
    <row r="13" spans="1:3" customFormat="1" x14ac:dyDescent="0.25">
      <c r="A13" s="5" t="s">
        <v>5</v>
      </c>
      <c r="B13" s="4"/>
      <c r="C13" s="1"/>
    </row>
    <row r="14" spans="1:3" customFormat="1" x14ac:dyDescent="0.25">
      <c r="A14" s="67" t="s">
        <v>6</v>
      </c>
      <c r="B14" s="67"/>
      <c r="C14" s="1"/>
    </row>
    <row r="15" spans="1:3" customFormat="1" x14ac:dyDescent="0.25">
      <c r="A15" s="5" t="s">
        <v>7</v>
      </c>
      <c r="B15" s="4"/>
      <c r="C15" s="1"/>
    </row>
    <row r="16" spans="1:3" customFormat="1" x14ac:dyDescent="0.25">
      <c r="A16" s="5" t="s">
        <v>8</v>
      </c>
      <c r="B16" s="46"/>
    </row>
    <row r="17" spans="1:4" x14ac:dyDescent="0.25">
      <c r="A17" s="67" t="s">
        <v>99</v>
      </c>
      <c r="B17" s="67"/>
      <c r="C17" s="1"/>
      <c r="D17"/>
    </row>
    <row r="18" spans="1:4" x14ac:dyDescent="0.25">
      <c r="A18" s="5"/>
      <c r="B18" s="4"/>
      <c r="C18" s="1"/>
      <c r="D18"/>
    </row>
    <row r="19" spans="1:4" s="8" customFormat="1" x14ac:dyDescent="0.25">
      <c r="A19" s="6" t="s">
        <v>9</v>
      </c>
      <c r="B19" s="24">
        <v>4973273.51</v>
      </c>
      <c r="C19" s="7"/>
    </row>
    <row r="20" spans="1:4" s="8" customFormat="1" x14ac:dyDescent="0.25">
      <c r="A20" s="6" t="s">
        <v>10</v>
      </c>
      <c r="B20" s="24"/>
      <c r="C20" s="7"/>
    </row>
    <row r="21" spans="1:4" s="8" customFormat="1" x14ac:dyDescent="0.25">
      <c r="A21" s="6"/>
      <c r="B21" s="24"/>
      <c r="C21" s="7"/>
    </row>
    <row r="22" spans="1:4" ht="26.25" x14ac:dyDescent="0.25">
      <c r="A22" s="68" t="s">
        <v>11</v>
      </c>
      <c r="B22" s="68"/>
      <c r="D22"/>
    </row>
    <row r="23" spans="1:4" ht="26.25" x14ac:dyDescent="0.25">
      <c r="A23" s="9"/>
      <c r="B23" s="69" t="s">
        <v>12</v>
      </c>
      <c r="D23"/>
    </row>
    <row r="24" spans="1:4" ht="14.25" customHeight="1" x14ac:dyDescent="0.25">
      <c r="A24" s="10" t="s">
        <v>13</v>
      </c>
      <c r="B24" s="69"/>
      <c r="C24" s="11"/>
      <c r="D24"/>
    </row>
    <row r="25" spans="1:4" x14ac:dyDescent="0.25">
      <c r="A25" s="12" t="s">
        <v>14</v>
      </c>
      <c r="B25" s="47"/>
      <c r="C25" s="13"/>
      <c r="D25"/>
    </row>
    <row r="26" spans="1:4" x14ac:dyDescent="0.25">
      <c r="A26" s="14" t="s">
        <v>15</v>
      </c>
      <c r="B26" s="48">
        <v>0</v>
      </c>
      <c r="C26" s="15"/>
      <c r="D26"/>
    </row>
    <row r="27" spans="1:4" x14ac:dyDescent="0.25">
      <c r="A27" s="41" t="s">
        <v>16</v>
      </c>
      <c r="B27" s="49">
        <f>SUM(B28:B29)</f>
        <v>0</v>
      </c>
      <c r="C27" s="15"/>
      <c r="D27"/>
    </row>
    <row r="28" spans="1:4" x14ac:dyDescent="0.25">
      <c r="A28" s="14" t="s">
        <v>17</v>
      </c>
      <c r="B28" s="48">
        <v>0</v>
      </c>
      <c r="C28" s="15"/>
      <c r="D28"/>
    </row>
    <row r="29" spans="1:4" x14ac:dyDescent="0.25">
      <c r="A29" s="14" t="s">
        <v>18</v>
      </c>
      <c r="B29" s="48">
        <v>0</v>
      </c>
      <c r="C29" s="15"/>
      <c r="D29"/>
    </row>
    <row r="30" spans="1:4" x14ac:dyDescent="0.25">
      <c r="A30" s="41" t="s">
        <v>19</v>
      </c>
      <c r="B30" s="49">
        <f>SUM(B31:B34)</f>
        <v>1700027.1</v>
      </c>
      <c r="C30" s="15"/>
      <c r="D30"/>
    </row>
    <row r="31" spans="1:4" x14ac:dyDescent="0.25">
      <c r="A31" s="14" t="s">
        <v>20</v>
      </c>
      <c r="B31" s="48">
        <v>52188.45</v>
      </c>
      <c r="C31" s="15"/>
      <c r="D31"/>
    </row>
    <row r="32" spans="1:4" x14ac:dyDescent="0.25">
      <c r="A32" s="14" t="s">
        <v>21</v>
      </c>
      <c r="B32" s="48">
        <v>0.01</v>
      </c>
      <c r="C32" s="15"/>
      <c r="D32"/>
    </row>
    <row r="33" spans="1:4" x14ac:dyDescent="0.25">
      <c r="A33" s="14" t="s">
        <v>22</v>
      </c>
      <c r="B33" s="48">
        <v>644967.05000000005</v>
      </c>
      <c r="C33" s="15"/>
      <c r="D33"/>
    </row>
    <row r="34" spans="1:4" x14ac:dyDescent="0.25">
      <c r="A34" s="14" t="s">
        <v>23</v>
      </c>
      <c r="B34" s="48">
        <v>1002871.59</v>
      </c>
      <c r="C34" s="15"/>
      <c r="D34"/>
    </row>
    <row r="35" spans="1:4" x14ac:dyDescent="0.25">
      <c r="A35" s="16" t="s">
        <v>24</v>
      </c>
      <c r="B35" s="50">
        <f>SUM(B31:B34)</f>
        <v>1700027.1</v>
      </c>
      <c r="C35" s="15"/>
      <c r="D35"/>
    </row>
    <row r="36" spans="1:4" x14ac:dyDescent="0.25">
      <c r="A36" s="17"/>
      <c r="B36" s="48"/>
      <c r="C36" s="15"/>
      <c r="D36"/>
    </row>
    <row r="37" spans="1:4" x14ac:dyDescent="0.25">
      <c r="A37" s="12" t="s">
        <v>25</v>
      </c>
      <c r="B37" s="51"/>
      <c r="C37" s="11"/>
      <c r="D37"/>
    </row>
    <row r="38" spans="1:4" x14ac:dyDescent="0.25">
      <c r="A38" s="18" t="s">
        <v>26</v>
      </c>
      <c r="B38" s="33">
        <v>6216331.2199999997</v>
      </c>
      <c r="C38" s="19"/>
      <c r="D38"/>
    </row>
    <row r="39" spans="1:4" x14ac:dyDescent="0.25">
      <c r="A39" s="18" t="s">
        <v>27</v>
      </c>
      <c r="B39" s="33">
        <v>0</v>
      </c>
      <c r="C39" s="19"/>
      <c r="D39"/>
    </row>
    <row r="40" spans="1:4" x14ac:dyDescent="0.25">
      <c r="A40" s="3" t="s">
        <v>28</v>
      </c>
      <c r="B40" s="33">
        <v>13007.26</v>
      </c>
      <c r="C40" s="19"/>
      <c r="D40"/>
    </row>
    <row r="41" spans="1:4" x14ac:dyDescent="0.25">
      <c r="A41" s="3" t="s">
        <v>29</v>
      </c>
      <c r="B41" s="33">
        <v>0</v>
      </c>
      <c r="C41" s="19"/>
      <c r="D41"/>
    </row>
    <row r="42" spans="1:4" x14ac:dyDescent="0.25">
      <c r="A42" s="23" t="s">
        <v>30</v>
      </c>
      <c r="B42" s="33">
        <v>18370.099999999999</v>
      </c>
      <c r="C42" s="19"/>
      <c r="D42"/>
    </row>
    <row r="43" spans="1:4" x14ac:dyDescent="0.25">
      <c r="A43" s="3" t="s">
        <v>31</v>
      </c>
      <c r="B43" s="33">
        <v>12000</v>
      </c>
      <c r="C43" s="19"/>
      <c r="D43"/>
    </row>
    <row r="44" spans="1:4" x14ac:dyDescent="0.25">
      <c r="A44" s="3" t="s">
        <v>32</v>
      </c>
      <c r="B44" s="33">
        <v>957.48</v>
      </c>
      <c r="C44" s="19"/>
      <c r="D44"/>
    </row>
    <row r="45" spans="1:4" x14ac:dyDescent="0.25">
      <c r="A45" s="3" t="s">
        <v>33</v>
      </c>
      <c r="B45" s="33">
        <v>458.12</v>
      </c>
      <c r="C45" s="19"/>
      <c r="D45"/>
    </row>
    <row r="46" spans="1:4" x14ac:dyDescent="0.25">
      <c r="A46" s="20" t="s">
        <v>34</v>
      </c>
      <c r="B46" s="52">
        <f>SUM(B38:B45)</f>
        <v>6261124.1799999997</v>
      </c>
      <c r="C46" s="21"/>
      <c r="D46"/>
    </row>
    <row r="47" spans="1:4" x14ac:dyDescent="0.25">
      <c r="A47" s="20"/>
      <c r="B47" s="52"/>
      <c r="C47" s="21"/>
      <c r="D47"/>
    </row>
    <row r="48" spans="1:4" x14ac:dyDescent="0.25">
      <c r="A48" s="44" t="s">
        <v>35</v>
      </c>
      <c r="B48" s="53"/>
      <c r="C48" s="21"/>
      <c r="D48"/>
    </row>
    <row r="49" spans="1:4" x14ac:dyDescent="0.25">
      <c r="A49" s="3" t="s">
        <v>36</v>
      </c>
      <c r="B49" s="24">
        <v>12000</v>
      </c>
      <c r="C49" s="21"/>
      <c r="D49"/>
    </row>
    <row r="50" spans="1:4" x14ac:dyDescent="0.25">
      <c r="A50" s="3" t="s">
        <v>37</v>
      </c>
      <c r="B50" s="54">
        <v>957.48</v>
      </c>
      <c r="C50" s="21"/>
      <c r="D50"/>
    </row>
    <row r="51" spans="1:4" x14ac:dyDescent="0.25">
      <c r="A51" s="23" t="s">
        <v>38</v>
      </c>
      <c r="B51" s="55">
        <f>SUM(B49:B50)</f>
        <v>12957.48</v>
      </c>
      <c r="C51" s="21"/>
      <c r="D51"/>
    </row>
    <row r="52" spans="1:4" x14ac:dyDescent="0.25">
      <c r="A52" s="23"/>
      <c r="B52" s="55"/>
      <c r="C52" s="21"/>
      <c r="D52"/>
    </row>
    <row r="53" spans="1:4" x14ac:dyDescent="0.25">
      <c r="A53" s="22" t="s">
        <v>39</v>
      </c>
      <c r="B53" s="30"/>
      <c r="C53" s="21"/>
      <c r="D53"/>
    </row>
    <row r="54" spans="1:4" x14ac:dyDescent="0.25">
      <c r="A54" s="18" t="s">
        <v>40</v>
      </c>
      <c r="B54" s="33">
        <v>52142.57</v>
      </c>
      <c r="C54" s="21"/>
      <c r="D54"/>
    </row>
    <row r="55" spans="1:4" x14ac:dyDescent="0.25">
      <c r="A55" s="18" t="s">
        <v>41</v>
      </c>
      <c r="B55" s="33">
        <v>4638272.88</v>
      </c>
      <c r="C55" s="21"/>
      <c r="D55"/>
    </row>
    <row r="56" spans="1:4" x14ac:dyDescent="0.25">
      <c r="A56" s="18" t="s">
        <v>42</v>
      </c>
      <c r="B56" s="33">
        <v>334919.8</v>
      </c>
      <c r="C56" s="21"/>
      <c r="D56"/>
    </row>
    <row r="57" spans="1:4" x14ac:dyDescent="0.25">
      <c r="A57" s="20" t="s">
        <v>43</v>
      </c>
      <c r="B57" s="56">
        <f>B54+B55+B56</f>
        <v>5025335.25</v>
      </c>
      <c r="C57" s="21"/>
      <c r="D57"/>
    </row>
    <row r="58" spans="1:4" s="26" customFormat="1" x14ac:dyDescent="0.25">
      <c r="A58" s="23"/>
      <c r="B58" s="24"/>
      <c r="C58" s="25"/>
    </row>
    <row r="59" spans="1:4" x14ac:dyDescent="0.25">
      <c r="A59" s="27" t="s">
        <v>44</v>
      </c>
      <c r="B59" s="57"/>
      <c r="C59" s="7"/>
      <c r="D59"/>
    </row>
    <row r="60" spans="1:4" x14ac:dyDescent="0.25">
      <c r="A60" s="28" t="s">
        <v>45</v>
      </c>
      <c r="B60" s="54">
        <v>0</v>
      </c>
      <c r="C60" s="7"/>
      <c r="D60"/>
    </row>
    <row r="61" spans="1:4" ht="15.75" customHeight="1" x14ac:dyDescent="0.25">
      <c r="A61" s="45" t="s">
        <v>46</v>
      </c>
      <c r="B61" s="54">
        <v>4967238</v>
      </c>
      <c r="C61" s="7"/>
      <c r="D61"/>
    </row>
    <row r="62" spans="1:4" ht="15.75" customHeight="1" x14ac:dyDescent="0.25">
      <c r="A62" s="23" t="s">
        <v>47</v>
      </c>
      <c r="B62" s="54">
        <f>SUM(B60:B61)</f>
        <v>4967238</v>
      </c>
      <c r="C62" s="7"/>
      <c r="D62"/>
    </row>
    <row r="63" spans="1:4" x14ac:dyDescent="0.25">
      <c r="A63" s="3" t="s">
        <v>48</v>
      </c>
      <c r="B63" s="54">
        <v>383381.04</v>
      </c>
      <c r="C63" s="7"/>
      <c r="D63"/>
    </row>
    <row r="64" spans="1:4" x14ac:dyDescent="0.25">
      <c r="A64" s="23" t="s">
        <v>49</v>
      </c>
      <c r="B64" s="54">
        <f>B63</f>
        <v>383381.04</v>
      </c>
      <c r="C64" s="7"/>
      <c r="D64"/>
    </row>
    <row r="65" spans="1:4" x14ac:dyDescent="0.25">
      <c r="A65" s="22" t="s">
        <v>50</v>
      </c>
      <c r="B65" s="29">
        <f>B62+B64</f>
        <v>5350619.04</v>
      </c>
      <c r="C65" s="7"/>
      <c r="D65"/>
    </row>
    <row r="66" spans="1:4" s="26" customFormat="1" x14ac:dyDescent="0.25">
      <c r="A66" s="23"/>
      <c r="B66" s="24"/>
      <c r="C66" s="25"/>
    </row>
    <row r="67" spans="1:4" x14ac:dyDescent="0.25">
      <c r="A67" s="22" t="s">
        <v>51</v>
      </c>
      <c r="B67" s="30"/>
      <c r="C67" s="7"/>
      <c r="D67"/>
    </row>
    <row r="68" spans="1:4" x14ac:dyDescent="0.25">
      <c r="A68" s="22" t="s">
        <v>52</v>
      </c>
      <c r="B68" s="58"/>
      <c r="C68" s="11"/>
      <c r="D68"/>
    </row>
    <row r="69" spans="1:4" x14ac:dyDescent="0.25">
      <c r="A69" s="31" t="s">
        <v>53</v>
      </c>
      <c r="B69" s="33">
        <v>551713.85</v>
      </c>
      <c r="C69" s="19"/>
      <c r="D69"/>
    </row>
    <row r="70" spans="1:4" x14ac:dyDescent="0.25">
      <c r="A70" s="32" t="s">
        <v>54</v>
      </c>
      <c r="B70" s="33">
        <v>3342375.76</v>
      </c>
      <c r="C70" s="19"/>
      <c r="D70"/>
    </row>
    <row r="71" spans="1:4" x14ac:dyDescent="0.25">
      <c r="A71" s="32" t="s">
        <v>55</v>
      </c>
      <c r="B71" s="33">
        <v>1174532.6000000001</v>
      </c>
      <c r="C71" s="19"/>
      <c r="D71"/>
    </row>
    <row r="72" spans="1:4" x14ac:dyDescent="0.25">
      <c r="A72" s="31" t="s">
        <v>56</v>
      </c>
      <c r="B72" s="33">
        <v>0</v>
      </c>
      <c r="C72" s="19"/>
      <c r="D72"/>
    </row>
    <row r="73" spans="1:4" x14ac:dyDescent="0.25">
      <c r="A73" s="31" t="s">
        <v>57</v>
      </c>
      <c r="B73" s="33">
        <v>394960.96</v>
      </c>
      <c r="C73" s="19"/>
      <c r="D73"/>
    </row>
    <row r="74" spans="1:4" x14ac:dyDescent="0.25">
      <c r="A74" s="31" t="s">
        <v>58</v>
      </c>
      <c r="B74" s="33">
        <v>215864.1</v>
      </c>
      <c r="C74" s="19"/>
      <c r="D74"/>
    </row>
    <row r="75" spans="1:4" ht="30" x14ac:dyDescent="0.25">
      <c r="A75" s="31" t="s">
        <v>59</v>
      </c>
      <c r="B75" s="33">
        <v>0</v>
      </c>
      <c r="C75" s="19"/>
      <c r="D75"/>
    </row>
    <row r="76" spans="1:4" x14ac:dyDescent="0.25">
      <c r="A76" s="28" t="s">
        <v>60</v>
      </c>
      <c r="B76" s="33">
        <v>38961.14</v>
      </c>
      <c r="C76" s="19"/>
      <c r="D76"/>
    </row>
    <row r="77" spans="1:4" x14ac:dyDescent="0.25">
      <c r="A77" s="28" t="s">
        <v>61</v>
      </c>
      <c r="B77" s="33">
        <v>0</v>
      </c>
      <c r="C77" s="19"/>
      <c r="D77"/>
    </row>
    <row r="78" spans="1:4" s="43" customFormat="1" x14ac:dyDescent="0.25">
      <c r="A78" s="28" t="s">
        <v>62</v>
      </c>
      <c r="B78" s="33">
        <v>20292.73</v>
      </c>
      <c r="C78" s="42"/>
    </row>
    <row r="79" spans="1:4" s="43" customFormat="1" x14ac:dyDescent="0.25">
      <c r="A79" s="28" t="s">
        <v>63</v>
      </c>
      <c r="B79" s="33">
        <v>100</v>
      </c>
      <c r="C79" s="42"/>
    </row>
    <row r="80" spans="1:4" s="43" customFormat="1" x14ac:dyDescent="0.25">
      <c r="A80" s="28" t="s">
        <v>64</v>
      </c>
      <c r="B80" s="33">
        <v>34280.300000000003</v>
      </c>
      <c r="C80" s="42"/>
    </row>
    <row r="81" spans="1:4" s="43" customFormat="1" x14ac:dyDescent="0.25">
      <c r="A81" s="28" t="s">
        <v>65</v>
      </c>
      <c r="B81" s="33">
        <v>800</v>
      </c>
      <c r="C81" s="42"/>
    </row>
    <row r="82" spans="1:4" x14ac:dyDescent="0.25">
      <c r="A82" s="23" t="s">
        <v>66</v>
      </c>
      <c r="B82" s="59">
        <f>SUM(B69:B81)</f>
        <v>5773881.4399999995</v>
      </c>
      <c r="C82" s="19"/>
      <c r="D82"/>
    </row>
    <row r="83" spans="1:4" x14ac:dyDescent="0.25">
      <c r="A83" s="23"/>
      <c r="B83" s="4"/>
      <c r="C83" s="19"/>
      <c r="D83"/>
    </row>
    <row r="84" spans="1:4" x14ac:dyDescent="0.25">
      <c r="A84" s="22" t="s">
        <v>67</v>
      </c>
      <c r="B84" s="58"/>
      <c r="C84" s="21"/>
      <c r="D84"/>
    </row>
    <row r="85" spans="1:4" x14ac:dyDescent="0.25">
      <c r="A85" s="31" t="s">
        <v>68</v>
      </c>
      <c r="B85" s="33">
        <v>0</v>
      </c>
      <c r="C85" s="21"/>
      <c r="D85"/>
    </row>
    <row r="86" spans="1:4" x14ac:dyDescent="0.25">
      <c r="A86" s="31" t="s">
        <v>69</v>
      </c>
      <c r="B86" s="33">
        <v>0</v>
      </c>
      <c r="C86" s="21"/>
      <c r="D86"/>
    </row>
    <row r="87" spans="1:4" x14ac:dyDescent="0.25">
      <c r="A87" s="28" t="s">
        <v>70</v>
      </c>
      <c r="B87" s="4">
        <v>0</v>
      </c>
      <c r="C87" s="21"/>
      <c r="D87"/>
    </row>
    <row r="88" spans="1:4" x14ac:dyDescent="0.25">
      <c r="A88" s="28" t="s">
        <v>71</v>
      </c>
      <c r="B88" s="4">
        <v>0</v>
      </c>
      <c r="C88" s="21"/>
      <c r="D88"/>
    </row>
    <row r="89" spans="1:4" x14ac:dyDescent="0.25">
      <c r="A89" s="23" t="s">
        <v>72</v>
      </c>
      <c r="B89" s="52">
        <f>B85+B86+B87+B88</f>
        <v>0</v>
      </c>
      <c r="C89" s="7"/>
      <c r="D89"/>
    </row>
    <row r="90" spans="1:4" ht="14.25" customHeight="1" x14ac:dyDescent="0.25">
      <c r="A90" s="23" t="s">
        <v>73</v>
      </c>
      <c r="B90" s="52">
        <v>0</v>
      </c>
      <c r="C90" s="7"/>
      <c r="D90"/>
    </row>
    <row r="91" spans="1:4" ht="14.25" customHeight="1" x14ac:dyDescent="0.25">
      <c r="A91" s="23"/>
      <c r="B91" s="52"/>
      <c r="C91" s="7"/>
      <c r="D91"/>
    </row>
    <row r="92" spans="1:4" x14ac:dyDescent="0.25">
      <c r="A92" s="23"/>
      <c r="B92" s="54"/>
      <c r="C92" s="7"/>
      <c r="D92"/>
    </row>
    <row r="93" spans="1:4" x14ac:dyDescent="0.25">
      <c r="A93" s="27" t="s">
        <v>74</v>
      </c>
      <c r="B93" s="57"/>
      <c r="C93" s="7"/>
      <c r="D93"/>
    </row>
    <row r="94" spans="1:4" x14ac:dyDescent="0.25">
      <c r="A94" s="31" t="s">
        <v>75</v>
      </c>
      <c r="B94" s="54">
        <v>0</v>
      </c>
      <c r="C94" s="21"/>
      <c r="D94"/>
    </row>
    <row r="95" spans="1:4" x14ac:dyDescent="0.25">
      <c r="A95" s="31" t="s">
        <v>76</v>
      </c>
      <c r="B95" s="33">
        <v>0</v>
      </c>
      <c r="C95" s="1"/>
      <c r="D95"/>
    </row>
    <row r="96" spans="1:4" x14ac:dyDescent="0.25">
      <c r="A96" s="34" t="s">
        <v>77</v>
      </c>
      <c r="B96" s="35">
        <f>B94+B95</f>
        <v>0</v>
      </c>
      <c r="C96" s="1"/>
      <c r="D96"/>
    </row>
    <row r="97" spans="1:4" s="26" customFormat="1" x14ac:dyDescent="0.25">
      <c r="A97" s="70"/>
      <c r="B97" s="70"/>
      <c r="C97" s="36"/>
    </row>
    <row r="98" spans="1:4" x14ac:dyDescent="0.25">
      <c r="A98" s="12" t="s">
        <v>78</v>
      </c>
      <c r="B98" s="60"/>
      <c r="C98" s="15"/>
      <c r="D98"/>
    </row>
    <row r="99" spans="1:4" x14ac:dyDescent="0.25">
      <c r="A99" s="14" t="s">
        <v>79</v>
      </c>
      <c r="B99" s="48">
        <v>0</v>
      </c>
      <c r="C99" s="15"/>
      <c r="D99"/>
    </row>
    <row r="100" spans="1:4" x14ac:dyDescent="0.25">
      <c r="A100" s="41" t="s">
        <v>80</v>
      </c>
      <c r="B100" s="49">
        <v>0</v>
      </c>
      <c r="C100" s="15"/>
      <c r="D100"/>
    </row>
    <row r="101" spans="1:4" x14ac:dyDescent="0.25">
      <c r="A101" s="14" t="s">
        <v>81</v>
      </c>
      <c r="B101" s="48">
        <v>0</v>
      </c>
      <c r="C101" s="15"/>
      <c r="D101"/>
    </row>
    <row r="102" spans="1:4" x14ac:dyDescent="0.25">
      <c r="A102" s="14" t="s">
        <v>82</v>
      </c>
      <c r="B102" s="48">
        <v>0</v>
      </c>
      <c r="C102" s="15"/>
      <c r="D102"/>
    </row>
    <row r="103" spans="1:4" x14ac:dyDescent="0.25">
      <c r="A103" s="14" t="s">
        <v>83</v>
      </c>
      <c r="B103" s="48">
        <v>1</v>
      </c>
      <c r="C103" s="15"/>
      <c r="D103"/>
    </row>
    <row r="104" spans="1:4" x14ac:dyDescent="0.25">
      <c r="A104" s="41" t="s">
        <v>84</v>
      </c>
      <c r="B104" s="49">
        <v>0</v>
      </c>
      <c r="C104" s="15"/>
      <c r="D104"/>
    </row>
    <row r="105" spans="1:4" x14ac:dyDescent="0.25">
      <c r="A105" s="14" t="s">
        <v>85</v>
      </c>
      <c r="B105" s="48">
        <v>0</v>
      </c>
      <c r="C105" s="15"/>
      <c r="D105"/>
    </row>
    <row r="106" spans="1:4" x14ac:dyDescent="0.25">
      <c r="A106" s="14" t="s">
        <v>86</v>
      </c>
      <c r="B106" s="48">
        <v>0.01</v>
      </c>
      <c r="C106" s="15"/>
      <c r="D106"/>
    </row>
    <row r="107" spans="1:4" x14ac:dyDescent="0.25">
      <c r="A107" s="14" t="s">
        <v>87</v>
      </c>
      <c r="B107" s="48">
        <v>331567.49</v>
      </c>
      <c r="C107" s="15"/>
      <c r="D107"/>
    </row>
    <row r="108" spans="1:4" x14ac:dyDescent="0.25">
      <c r="A108" s="14" t="s">
        <v>88</v>
      </c>
      <c r="B108" s="48">
        <v>788012.4</v>
      </c>
      <c r="C108" s="15"/>
      <c r="D108"/>
    </row>
    <row r="109" spans="1:4" x14ac:dyDescent="0.25">
      <c r="A109" s="14" t="s">
        <v>89</v>
      </c>
      <c r="B109" s="48">
        <v>1054731.46</v>
      </c>
      <c r="C109" s="15"/>
      <c r="D109"/>
    </row>
    <row r="110" spans="1:4" x14ac:dyDescent="0.25">
      <c r="A110" s="34" t="s">
        <v>90</v>
      </c>
      <c r="B110" s="61">
        <f>(B35+B46)-(B51+B82+B90+B96)</f>
        <v>2174312.3599999994</v>
      </c>
      <c r="C110" s="15"/>
      <c r="D110"/>
    </row>
    <row r="111" spans="1:4" x14ac:dyDescent="0.25">
      <c r="A111" s="37" t="s">
        <v>91</v>
      </c>
      <c r="B111" s="38"/>
      <c r="C111" s="1"/>
    </row>
    <row r="112" spans="1:4" x14ac:dyDescent="0.25">
      <c r="A112" s="39" t="s">
        <v>92</v>
      </c>
      <c r="B112" s="62"/>
      <c r="C112" s="1"/>
    </row>
    <row r="113" spans="1:3" x14ac:dyDescent="0.25">
      <c r="A113" s="40" t="s">
        <v>93</v>
      </c>
      <c r="B113" s="61">
        <v>0</v>
      </c>
      <c r="C113" s="1"/>
    </row>
    <row r="114" spans="1:3" x14ac:dyDescent="0.25">
      <c r="A114" s="40" t="s">
        <v>94</v>
      </c>
      <c r="B114" s="61">
        <v>0</v>
      </c>
      <c r="C114" s="1"/>
    </row>
    <row r="115" spans="1:3" x14ac:dyDescent="0.25">
      <c r="A115" s="40" t="s">
        <v>95</v>
      </c>
      <c r="B115" s="61">
        <v>0</v>
      </c>
      <c r="C115" s="1"/>
    </row>
    <row r="116" spans="1:3" x14ac:dyDescent="0.25">
      <c r="A116" s="39" t="s">
        <v>96</v>
      </c>
      <c r="B116" s="63">
        <f>B113+B114+B115</f>
        <v>0</v>
      </c>
    </row>
    <row r="117" spans="1:3" x14ac:dyDescent="0.25">
      <c r="A117" s="66" t="s">
        <v>101</v>
      </c>
      <c r="B117" s="66"/>
    </row>
    <row r="118" spans="1:3" x14ac:dyDescent="0.25">
      <c r="A118" s="66"/>
      <c r="B118" s="66"/>
    </row>
    <row r="119" spans="1:3" x14ac:dyDescent="0.25">
      <c r="A119" s="66"/>
      <c r="B119" s="66"/>
    </row>
    <row r="120" spans="1:3" x14ac:dyDescent="0.25">
      <c r="A120" s="65"/>
      <c r="B120" s="65"/>
    </row>
    <row r="121" spans="1:3" x14ac:dyDescent="0.25">
      <c r="A121" s="65"/>
      <c r="B121" s="65"/>
    </row>
    <row r="122" spans="1:3" x14ac:dyDescent="0.25">
      <c r="A122" s="65"/>
      <c r="B122" s="65"/>
    </row>
    <row r="123" spans="1:3" x14ac:dyDescent="0.25">
      <c r="A123" t="s">
        <v>97</v>
      </c>
    </row>
    <row r="127" spans="1:3" x14ac:dyDescent="0.25">
      <c r="A127" t="s">
        <v>98</v>
      </c>
      <c r="B127" s="64" t="s">
        <v>100</v>
      </c>
    </row>
  </sheetData>
  <mergeCells count="11">
    <mergeCell ref="A1:B1"/>
    <mergeCell ref="A2:B7"/>
    <mergeCell ref="A8:B9"/>
    <mergeCell ref="A10:B10"/>
    <mergeCell ref="A12:B12"/>
    <mergeCell ref="A117:B119"/>
    <mergeCell ref="A14:B14"/>
    <mergeCell ref="A17:B17"/>
    <mergeCell ref="A22:B22"/>
    <mergeCell ref="B23:B24"/>
    <mergeCell ref="A97:B97"/>
  </mergeCells>
  <pageMargins left="0.51180555555555596" right="0.51180555555555596" top="0.78749999999999998" bottom="0.78749999999999998" header="0.511811023622047" footer="0.511811023622047"/>
  <pageSetup paperSize="9" scale="3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07.2021</vt:lpstr>
      <vt:lpstr>'07.2021'!Area_de_impressao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cp:keywords/>
  <dc:description/>
  <cp:lastModifiedBy>samsung</cp:lastModifiedBy>
  <cp:revision>1</cp:revision>
  <cp:lastPrinted>2022-01-26T12:12:09Z</cp:lastPrinted>
  <dcterms:created xsi:type="dcterms:W3CDTF">2021-09-23T15:15:02Z</dcterms:created>
  <dcterms:modified xsi:type="dcterms:W3CDTF">2022-01-31T11:15:22Z</dcterms:modified>
  <cp:category/>
  <cp:contentStatus/>
</cp:coreProperties>
</file>