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/>
  </bookViews>
  <sheets>
    <sheet name="HERSO 101" sheetId="1" r:id="rId1"/>
  </sheets>
  <definedNames>
    <definedName name="_xlnm._FilterDatabase" localSheetId="0" hidden="1">'HERSO 101'!$A$36:$K$40</definedName>
    <definedName name="_xlnm.Print_Area" localSheetId="0">'HERSO 101'!$A$1:$V$48</definedName>
    <definedName name="_xlnm.Print_Titles" localSheetId="0">'HERSO 101'!$35:$36</definedName>
  </definedNames>
  <calcPr calcId="144525"/>
</workbook>
</file>

<file path=xl/sharedStrings.xml><?xml version="1.0" encoding="utf-8"?>
<sst xmlns="http://schemas.openxmlformats.org/spreadsheetml/2006/main" count="86" uniqueCount="71">
  <si>
    <t>Relatório Resumido da Execução Orçamentária e Financeira por Contrato de Gestão</t>
  </si>
  <si>
    <t>Mês/Ano: JANEIRO/2025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</si>
  <si>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</si>
  <si>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</si>
  <si>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</si>
  <si>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18.176.322/0001-51</t>
  </si>
  <si>
    <t>Unidade Gerida: Hospital Estadual de Santa Helena de Goiás Dr. Albanir Faleiros Machado - HERSO.</t>
  </si>
  <si>
    <t>Contrato de Gestão nº: Termo de Colaboração nº 101/2024 - SES (64030939)</t>
  </si>
  <si>
    <t>Vigência do Contrato de Gestão - Termo : Início:  01/09/2024 Ordem de Serviço Nº 14/2024 (SEI nº 64318472) Publicação no suplemento de 30/08/2024 (SEI nº 64348831) Término 29/08/2027.</t>
  </si>
  <si>
    <t>Previsão de Repasse Mensal do Contrato de Gestão/ADITIVO - Custeio: R$ 6.097.982,84 Processo nº: 202300010023436</t>
  </si>
  <si>
    <t xml:space="preserve">Previsão de Repasse Mensal do Contrato de Gestão/ADITIVO - Investimentos : não consta nesta referência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</si>
  <si>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</si>
  <si>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</si>
  <si>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</si>
  <si>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</si>
  <si>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</si>
  <si>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</si>
  <si>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</si>
  <si>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</si>
  <si>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</si>
  <si>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</si>
  <si>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</si>
  <si>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</si>
  <si>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</si>
  <si>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</si>
  <si>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</si>
  <si>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</si>
  <si>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</si>
  <si>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</si>
  <si>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</si>
  <si>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</si>
  <si>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r>
      <rPr>
        <sz val="9.75"/>
        <color rgb="FF000000"/>
        <rFont val="Calibri"/>
        <charset val="1"/>
      </rPr>
      <t>jan.-25</t>
    </r>
  </si>
  <si>
    <t>fev.-25</t>
  </si>
  <si>
    <t>mar.-25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</si>
  <si>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</si>
  <si>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</si>
  <si>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</si>
  <si>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</si>
  <si>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</si>
  <si>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</si>
  <si>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</si>
  <si>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</si>
  <si>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</si>
  <si>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</si>
  <si>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</si>
  <si>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</si>
  <si>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</si>
  <si>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</si>
  <si>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Valor provisionado para ajuste posterior</t>
  </si>
  <si>
    <t>3.3.50.85.02</t>
  </si>
  <si>
    <t>SES/CGC/SUPECC-19837</t>
  </si>
  <si>
    <t>Total Geral</t>
  </si>
  <si>
    <t>Fonte:Contratos de Gestão e Aditivos contidos no processo e Portal Transparência: saude.go.gov.br  e Sistema SIOFINET - Portal.go.gov.br.</t>
  </si>
  <si>
    <r>
      <rPr>
        <b/>
        <sz val="9.75"/>
        <color rgb="FF000000"/>
        <rFont val="Calibri"/>
        <charset val="1"/>
      </rPr>
      <t>Nota Explicativa:</t>
    </r>
  </si>
  <si>
    <t>Valor Estimado no Contrato de Gestão = Custeio (R$ 6.097.982,84) + Servidor Cedido (R$ 1.912.273,17)</t>
  </si>
  <si>
    <t>1. Valor Mensal Estimado no Contrato de Gestão - Custeio = Custeio (R$ 6.097.982,84) </t>
  </si>
  <si>
    <t>3. Valor informado pela área técnica - GFIN SEI Nº 202500010016855.</t>
  </si>
  <si>
    <r>
      <t>4. Valor Provisionado conforme Solicitação de Liquidação e Pagamento SEI Nº Jan (69059868); Fev (69982032)</t>
    </r>
    <r>
      <rPr>
        <sz val="10"/>
        <color rgb="FF000000"/>
        <rFont val="Calibri"/>
        <charset val="1"/>
      </rPr>
      <t>. </t>
    </r>
    <r>
      <rPr>
        <b/>
        <sz val="10"/>
        <color rgb="FF000000"/>
        <rFont val="Calibri"/>
        <charset val="1"/>
      </rPr>
      <t>Valor aplicado com valor estimado - ajuste será realizado posteriormente, quando informado pela SES/CGC/SUPECC - 19837.</t>
    </r>
  </si>
  <si>
    <r>
      <t>Conforme diretrizes descritas no Despacho 2688</t>
    </r>
    <r>
      <rPr>
        <sz val="11"/>
        <color rgb="FF000000"/>
        <rFont val="Calibri"/>
        <charset val="1"/>
      </rPr>
      <t> </t>
    </r>
    <r>
      <rPr>
        <b/>
        <sz val="10"/>
        <color rgb="FF000000"/>
        <rFont val="Calibri"/>
        <charset val="1"/>
      </rPr>
      <t>(SEI Nº 65101374), Processo SEI Nº 202400010067105, o valor dos Servidores Cedidos serão apenas de caráter informativo pois são pagos diretamente pelo GGP da SES/GO. Segue:</t>
    </r>
  </si>
  <si>
    <t>Servidor Cedido processo SEI nº 202100010024770 - Referência: jan/25 Valor: R$2.190.664,02 (Planilha 70302207); fev/25 Valor: R$ R$2.171.551,72 (Planilha 72206133);</t>
  </si>
  <si>
    <t>8. Pagamentos (repasses – Restos a Pagar) - Repasse referente ao Custeio - *Referência: dezembro/2024 Ordem de Pagamento 2024.2850.184.00060.008........R$ 13.086,19 (OP 68965494); Custeio Fundo Rescisório</t>
  </si>
  <si>
    <t>                                                                                                                                         *Referência: dezembro/2024 Ordem de Pagamento 2024.2850.184.00060.009........R$ 163.533,85 (OP 68965494); Dif. Custeio</t>
  </si>
  <si>
    <r>
      <rPr>
        <b/>
        <sz val="12"/>
        <color rgb="FF000000"/>
        <rFont val="Calibri"/>
        <charset val="1"/>
      </rPr>
      <t>Demonstrativo de investimento repassados no período de janeiro e fevereiro/2025</t>
    </r>
  </si>
  <si>
    <r>
      <rPr>
        <b/>
        <sz val="11"/>
        <color rgb="FF000000"/>
        <rFont val="Calibri"/>
        <charset val="1"/>
      </rPr>
      <t>Processo</t>
    </r>
  </si>
  <si>
    <r>
      <rPr>
        <b/>
        <sz val="11"/>
        <color rgb="FF000000"/>
        <rFont val="Calibri"/>
        <charset val="1"/>
      </rPr>
      <t>Data de Pagto</t>
    </r>
  </si>
  <si>
    <r>
      <rPr>
        <b/>
        <sz val="11"/>
        <color rgb="FF000000"/>
        <rFont val="Calibri"/>
        <charset val="1"/>
      </rPr>
      <t>Dot.Emp.Op</t>
    </r>
  </si>
  <si>
    <r>
      <rPr>
        <b/>
        <sz val="11"/>
        <color rgb="FF000000"/>
        <rFont val="Calibri"/>
        <charset val="1"/>
      </rPr>
      <t>Grupo</t>
    </r>
  </si>
  <si>
    <r>
      <rPr>
        <b/>
        <sz val="11"/>
        <color rgb="FF000000"/>
        <rFont val="Calibri"/>
        <charset val="1"/>
      </rPr>
      <t>Fonte</t>
    </r>
  </si>
  <si>
    <r>
      <rPr>
        <b/>
        <sz val="11"/>
        <color rgb="FF000000"/>
        <rFont val="Calibri"/>
        <charset val="1"/>
      </rPr>
      <t>Natureza</t>
    </r>
  </si>
  <si>
    <r>
      <rPr>
        <b/>
        <sz val="11"/>
        <color rgb="FF000000"/>
        <rFont val="Calibri"/>
        <charset val="1"/>
      </rPr>
      <t>Observação</t>
    </r>
  </si>
  <si>
    <r>
      <rPr>
        <b/>
        <sz val="11"/>
        <color rgb="FF000000"/>
        <rFont val="Calibri"/>
        <charset val="1"/>
      </rPr>
      <t>Valor Pago</t>
    </r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</si>
</sst>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176" formatCode="_-* #,##0.00_-;\-* #,##0.00_-;_-* \-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  <numFmt numFmtId="180" formatCode="[$-416]mmm\-yy;@"/>
    <numFmt numFmtId="181" formatCode="&quot;R$&quot;#,##0.00;[Red]\-&quot;R$&quot;#,##0.00"/>
  </numFmts>
  <fonts count="36">
    <font>
      <sz val="11"/>
      <color rgb="FF000000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sz val="10"/>
      <color rgb="FF000000"/>
      <name val="Calibri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9.75"/>
      <color rgb="FF000000"/>
      <name val="Calibri"/>
      <charset val="1"/>
    </font>
    <font>
      <b/>
      <sz val="11"/>
      <color rgb="FF000000"/>
      <name val="Calibri"/>
      <charset val="1"/>
    </font>
    <font>
      <b/>
      <sz val="9.75"/>
      <color rgb="FF000000"/>
      <name val="Calibri"/>
      <charset val="1"/>
    </font>
    <font>
      <b/>
      <sz val="12"/>
      <color rgb="FF000000"/>
      <name val="Calibri"/>
      <charset val="1"/>
    </font>
    <font>
      <sz val="10"/>
      <color rgb="FF000000"/>
      <name val="Arial"/>
      <charset val="1"/>
    </font>
    <font>
      <sz val="14"/>
      <color rgb="FF000000"/>
      <name val="Times New Roman"/>
      <charset val="1"/>
    </font>
    <font>
      <sz val="10"/>
      <name val="Calibri"/>
      <charset val="1"/>
    </font>
    <font>
      <sz val="9"/>
      <color rgb="FF000000"/>
      <name val="Calibri"/>
      <charset val="1"/>
    </font>
    <font>
      <sz val="8"/>
      <color rgb="FF000000"/>
      <name val="Calibri"/>
      <charset val="1"/>
    </font>
    <font>
      <sz val="10"/>
      <color theme="0"/>
      <name val="Calibri"/>
      <charset val="1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  <fill>
      <patternFill patternType="solid">
        <fgColor rgb="FF127622"/>
        <bgColor indexed="64"/>
      </patternFill>
    </fill>
    <fill>
      <patternFill patternType="solid">
        <fgColor rgb="FFAFD09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Border="0" applyProtection="0"/>
    <xf numFmtId="177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178" fontId="16" fillId="0" borderId="0" applyFont="0" applyFill="0" applyBorder="0" applyAlignment="0" applyProtection="0">
      <alignment vertical="center"/>
    </xf>
    <xf numFmtId="179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8" borderId="3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3" fillId="0" borderId="40" applyNumberFormat="0" applyFill="0" applyAlignment="0" applyProtection="0">
      <alignment vertical="center"/>
    </xf>
    <xf numFmtId="0" fontId="24" fillId="0" borderId="4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9" borderId="42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7" fillId="10" borderId="42" applyNumberFormat="0" applyAlignment="0" applyProtection="0">
      <alignment vertical="center"/>
    </xf>
    <xf numFmtId="0" fontId="28" fillId="11" borderId="44" applyNumberFormat="0" applyAlignment="0" applyProtection="0">
      <alignment vertical="center"/>
    </xf>
    <xf numFmtId="0" fontId="29" fillId="0" borderId="45" applyNumberFormat="0" applyFill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176" fontId="0" fillId="0" borderId="0" applyBorder="0" applyProtection="0"/>
  </cellStyleXfs>
  <cellXfs count="10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17" fontId="3" fillId="0" borderId="11" xfId="0" applyNumberFormat="1" applyFont="1" applyBorder="1" applyAlignment="1">
      <alignment horizontal="center" vertical="center" wrapText="1"/>
    </xf>
    <xf numFmtId="4" fontId="0" fillId="0" borderId="11" xfId="0" applyNumberFormat="1" applyBorder="1"/>
    <xf numFmtId="4" fontId="0" fillId="0" borderId="12" xfId="0" applyNumberFormat="1" applyBorder="1" applyAlignment="1">
      <alignment horizontal="right" vertical="center" wrapText="1"/>
    </xf>
    <xf numFmtId="176" fontId="3" fillId="0" borderId="13" xfId="0" applyNumberFormat="1" applyFont="1" applyBorder="1" applyAlignment="1">
      <alignment horizontal="center" vertical="center" wrapText="1"/>
    </xf>
    <xf numFmtId="176" fontId="3" fillId="0" borderId="14" xfId="0" applyNumberFormat="1" applyFont="1" applyBorder="1" applyAlignment="1">
      <alignment horizontal="center" vertical="center" wrapText="1"/>
    </xf>
    <xf numFmtId="4" fontId="6" fillId="0" borderId="11" xfId="0" applyNumberFormat="1" applyFont="1" applyBorder="1"/>
    <xf numFmtId="4" fontId="7" fillId="0" borderId="11" xfId="0" applyNumberFormat="1" applyFont="1" applyBorder="1"/>
    <xf numFmtId="4" fontId="0" fillId="0" borderId="11" xfId="0" applyNumberFormat="1" applyFont="1" applyBorder="1"/>
    <xf numFmtId="0" fontId="3" fillId="4" borderId="11" xfId="0" applyFont="1" applyFill="1" applyBorder="1" applyAlignment="1">
      <alignment horizontal="center" vertical="center" wrapText="1"/>
    </xf>
    <xf numFmtId="176" fontId="5" fillId="4" borderId="1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76" fontId="3" fillId="0" borderId="0" xfId="0" applyNumberFormat="1" applyFont="1" applyAlignment="1">
      <alignment wrapText="1"/>
    </xf>
    <xf numFmtId="0" fontId="4" fillId="2" borderId="16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4" fontId="6" fillId="0" borderId="16" xfId="0" applyNumberFormat="1" applyFont="1" applyBorder="1"/>
    <xf numFmtId="0" fontId="3" fillId="0" borderId="16" xfId="0" applyFont="1" applyBorder="1" applyAlignment="1">
      <alignment horizontal="center" vertical="center" wrapText="1"/>
    </xf>
    <xf numFmtId="1" fontId="3" fillId="0" borderId="16" xfId="0" applyNumberFormat="1" applyFont="1" applyBorder="1" applyAlignment="1">
      <alignment horizontal="center" vertical="center" wrapText="1"/>
    </xf>
    <xf numFmtId="4" fontId="6" fillId="0" borderId="0" xfId="0" applyNumberFormat="1" applyFont="1"/>
    <xf numFmtId="0" fontId="5" fillId="5" borderId="16" xfId="0" applyFont="1" applyFill="1" applyBorder="1" applyAlignment="1">
      <alignment vertical="center" wrapText="1"/>
    </xf>
    <xf numFmtId="176" fontId="5" fillId="5" borderId="16" xfId="0" applyNumberFormat="1" applyFont="1" applyFill="1" applyBorder="1" applyAlignment="1">
      <alignment horizontal="right" vertical="center" wrapText="1"/>
    </xf>
    <xf numFmtId="0" fontId="3" fillId="5" borderId="16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0" borderId="20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8" fillId="0" borderId="23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0" fontId="8" fillId="0" borderId="27" xfId="0" applyFont="1" applyBorder="1" applyAlignment="1">
      <alignment horizontal="left" vertical="center" wrapText="1"/>
    </xf>
    <xf numFmtId="0" fontId="9" fillId="6" borderId="28" xfId="0" applyFont="1" applyFill="1" applyBorder="1" applyAlignment="1">
      <alignment horizontal="center" wrapText="1"/>
    </xf>
    <xf numFmtId="0" fontId="7" fillId="7" borderId="28" xfId="0" applyFont="1" applyFill="1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58" fontId="0" fillId="0" borderId="28" xfId="0" applyNumberFormat="1" applyBorder="1" applyAlignment="1">
      <alignment horizontal="center" wrapText="1"/>
    </xf>
    <xf numFmtId="3" fontId="0" fillId="0" borderId="28" xfId="0" applyNumberFormat="1" applyBorder="1" applyAlignment="1">
      <alignment horizontal="center" wrapText="1"/>
    </xf>
    <xf numFmtId="0" fontId="0" fillId="0" borderId="28" xfId="0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5" fillId="3" borderId="29" xfId="0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4" fontId="0" fillId="0" borderId="31" xfId="0" applyNumberFormat="1" applyBorder="1" applyAlignment="1">
      <alignment horizontal="right" vertical="center" wrapText="1"/>
    </xf>
    <xf numFmtId="0" fontId="6" fillId="0" borderId="11" xfId="0" applyFont="1" applyBorder="1" applyAlignment="1">
      <alignment horizontal="center"/>
    </xf>
    <xf numFmtId="4" fontId="0" fillId="0" borderId="32" xfId="0" applyNumberFormat="1" applyBorder="1" applyAlignment="1">
      <alignment horizontal="right" vertical="center" wrapText="1"/>
    </xf>
    <xf numFmtId="0" fontId="11" fillId="0" borderId="33" xfId="0" applyFont="1" applyBorder="1" applyAlignment="1">
      <alignment horizontal="right" vertical="center" wrapText="1"/>
    </xf>
    <xf numFmtId="176" fontId="12" fillId="0" borderId="30" xfId="0" applyNumberFormat="1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58" fontId="6" fillId="0" borderId="11" xfId="0" applyNumberFormat="1" applyFont="1" applyBorder="1" applyAlignment="1">
      <alignment horizontal="center"/>
    </xf>
    <xf numFmtId="0" fontId="11" fillId="0" borderId="34" xfId="0" applyFont="1" applyBorder="1" applyAlignment="1">
      <alignment horizontal="right" vertical="center" wrapText="1"/>
    </xf>
    <xf numFmtId="17" fontId="13" fillId="0" borderId="11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180" fontId="3" fillId="0" borderId="16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3" fillId="5" borderId="16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8" fillId="0" borderId="35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8" fillId="0" borderId="36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left" vertical="center" wrapText="1"/>
    </xf>
    <xf numFmtId="0" fontId="8" fillId="0" borderId="37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left" vertical="center" wrapText="1"/>
    </xf>
    <xf numFmtId="181" fontId="0" fillId="0" borderId="28" xfId="0" applyNumberFormat="1" applyBorder="1" applyAlignment="1">
      <alignment horizontal="right" wrapText="1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0" fillId="0" borderId="11" xfId="0" applyNumberFormat="1" applyFont="1" applyBorder="1" applyAlignment="1">
      <alignment horizontal="center"/>
    </xf>
    <xf numFmtId="0" fontId="12" fillId="0" borderId="38" xfId="0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ei.go.gov.br/sei/controlador.php?acao=protocolo_visualizar&amp;id_protocolo=71998047&amp;id_procedimento_atual=62559937&amp;infra_sistema=100000100&amp;infra_unidade_atual=19837&amp;infra_hash=f4f02fcc7ebc3498699cdb166a2bdb1ec122bc9d0cd679c8219189900b8830d9ae99f1d85b82a0ccbb247d29edb2f2be077ec27da583032af14b17b01504e53a1f6df5d7208ad7c3be3386b6a0ffa5a0c7ccf5da73f4790abfa9ec3347108663" TargetMode="External"/><Relationship Id="rId2" Type="http://schemas.openxmlformats.org/officeDocument/2006/relationships/hyperlink" Target="https://sei.go.gov.br/sei/controlador.php?acao=protocolo_visualizar&amp;id_protocolo=73057833&amp;id_procedimento_atual=62559937&amp;infra_sistema=100000100&amp;infra_unidade_atual=19837&amp;infra_hash=40c6a5bdd4466c362863be94b2af1a19c6af6ee0373033d8de9b1281d4ec5f2fae99f1d85b82a0ccbb247d29edb2f2be077ec27da583032af14b17b01504e53a1f6df5d7208ad7c3be3386b6a0ffa5a0c7ccf5da73f4790abfa9ec3347108663" TargetMode="External"/><Relationship Id="rId1" Type="http://schemas.openxmlformats.org/officeDocument/2006/relationships/hyperlink" Target="https://sei.go.gov.br/sei/controlador.php?acao=protocolo_visualizar&amp;id_protocolo=74394490&amp;id_procedimento_atual=62559937&amp;infra_sistema=100000100&amp;infra_unidade_atual=19837&amp;infra_hash=29f2fbf5b627d32e5d80cf660bee80d054ea7d341d55165388c19d23dd1325e4ae99f1d85b82a0ccbb247d29edb2f2be077ec27da583032af14b17b01504e53a1f6df5d7208ad7c3be3386b6a0ffa5a0c7ccf5da73f4790abfa9ec33471086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78"/>
  <sheetViews>
    <sheetView tabSelected="1" topLeftCell="A36" workbookViewId="0">
      <selection activeCell="K59" sqref="K59"/>
    </sheetView>
  </sheetViews>
  <sheetFormatPr defaultColWidth="8.71428571428571" defaultRowHeight="15"/>
  <cols>
    <col min="1" max="1" width="10.4285714285714" customWidth="1"/>
    <col min="2" max="2" width="14.2857142857143" customWidth="1"/>
    <col min="3" max="3" width="16.2857142857143" style="2" customWidth="1"/>
    <col min="4" max="7" width="16.2857142857143" customWidth="1"/>
    <col min="8" max="8" width="18.5714285714286" customWidth="1"/>
    <col min="9" max="10" width="16.2857142857143" customWidth="1"/>
    <col min="11" max="11" width="18.2857142857143" style="1" customWidth="1"/>
    <col min="12" max="22" width="16.2857142857143" customWidth="1"/>
    <col min="23" max="23" width="15.8571428571429" style="3" customWidth="1"/>
    <col min="24" max="24" width="14.2857142857143" style="3" customWidth="1"/>
  </cols>
  <sheetData>
    <row r="1" ht="36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Height="1" spans="1:2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9"/>
      <c r="P2" s="9"/>
      <c r="Q2" s="9"/>
      <c r="R2" s="9"/>
      <c r="S2" s="9"/>
      <c r="T2" s="9"/>
      <c r="U2" s="9"/>
      <c r="V2" s="9"/>
    </row>
    <row r="3" customHeight="1" spans="1:22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customHeight="1" spans="1:2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9"/>
      <c r="P4" s="9"/>
      <c r="Q4" s="9"/>
      <c r="R4" s="9"/>
      <c r="S4" s="9"/>
      <c r="T4" s="9"/>
      <c r="U4" s="9"/>
      <c r="V4" s="9"/>
    </row>
    <row r="5" ht="18" customHeight="1" spans="1:22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ht="16.5" customHeight="1" spans="1:22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9"/>
      <c r="P6" s="9"/>
      <c r="Q6" s="9"/>
      <c r="R6" s="9"/>
      <c r="S6" s="9"/>
      <c r="T6" s="9"/>
      <c r="U6" s="9"/>
      <c r="V6" s="9"/>
    </row>
    <row r="7" ht="16.5" customHeight="1" spans="1:2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</row>
    <row r="8" ht="16.5" customHeight="1" spans="1:22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ht="15.75" customHeight="1" spans="1:22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9"/>
      <c r="P9" s="9"/>
      <c r="Q9" s="9"/>
      <c r="R9" s="9"/>
      <c r="S9" s="9"/>
      <c r="T9" s="9"/>
      <c r="U9" s="9"/>
      <c r="V9" s="9"/>
    </row>
    <row r="10" ht="15.75" customHeight="1" spans="1:2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</row>
    <row r="11" ht="18.75" customHeight="1" spans="1:22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ht="16.5" customHeight="1" spans="1:2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9"/>
      <c r="P12" s="9"/>
      <c r="Q12" s="9"/>
      <c r="R12" s="9"/>
      <c r="S12" s="9"/>
      <c r="T12" s="9"/>
      <c r="U12" s="9"/>
      <c r="V12" s="9"/>
    </row>
    <row r="13" ht="16.5" customHeight="1" spans="1:22">
      <c r="A13" s="10" t="s">
        <v>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ht="32.25" customHeight="1" spans="1:22">
      <c r="A14" s="10" t="s">
        <v>8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ht="15.75" spans="1:2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ht="15.75" customHeight="1" spans="1:22">
      <c r="A16" s="10" t="s">
        <v>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ht="25.5" customHeight="1" spans="1:22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ht="15.75" customHeight="1" spans="1:22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s="1" customFormat="1" ht="15.75" customHeight="1" spans="1:24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97"/>
      <c r="X19" s="97"/>
    </row>
    <row r="20" s="1" customFormat="1" ht="81" customHeight="1" spans="1:24">
      <c r="A20" s="13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71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71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97"/>
      <c r="X20" s="97"/>
    </row>
    <row r="21" s="1" customFormat="1" ht="37.5" customHeight="1" spans="1:24">
      <c r="A21" s="13"/>
      <c r="B21" s="16"/>
      <c r="C21" s="17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28</v>
      </c>
      <c r="K21" s="19" t="s">
        <v>29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30</v>
      </c>
      <c r="V21" s="17"/>
      <c r="W21" s="97"/>
      <c r="X21" s="97"/>
    </row>
    <row r="22" s="1" customFormat="1" ht="19.5" spans="1:24">
      <c r="A22" s="20">
        <v>45658</v>
      </c>
      <c r="B22" s="21">
        <v>8010256.01</v>
      </c>
      <c r="C22" s="22">
        <v>6097982.84</v>
      </c>
      <c r="D22" s="21">
        <v>39819025.68</v>
      </c>
      <c r="E22" s="23"/>
      <c r="F22" s="24"/>
      <c r="G22" s="25">
        <v>11595965.68</v>
      </c>
      <c r="H22" s="23"/>
      <c r="I22" s="72"/>
      <c r="J22" s="73">
        <v>350000</v>
      </c>
      <c r="K22" s="74" t="s">
        <v>31</v>
      </c>
      <c r="L22" s="75">
        <v>5747982.84</v>
      </c>
      <c r="M22" s="76"/>
      <c r="N22" s="77"/>
      <c r="O22" s="78"/>
      <c r="P22" s="78"/>
      <c r="Q22" s="78"/>
      <c r="R22" s="98">
        <v>176620.04</v>
      </c>
      <c r="S22" s="99"/>
      <c r="T22" s="78"/>
      <c r="U22" s="78"/>
      <c r="V22" s="24">
        <f>SUM(L22,M22,R22,S22,)</f>
        <v>5924602.88</v>
      </c>
      <c r="W22" s="100">
        <f t="shared" ref="W22:W24" si="0">SUM(D22:F22)</f>
        <v>39819025.68</v>
      </c>
      <c r="X22" s="100">
        <f t="shared" ref="X22:X24" si="1">SUM(G22:I22)</f>
        <v>11595965.68</v>
      </c>
    </row>
    <row r="23" s="1" customFormat="1" ht="19.5" spans="1:24">
      <c r="A23" s="20">
        <v>45689</v>
      </c>
      <c r="B23" s="21">
        <v>8010256.01</v>
      </c>
      <c r="C23" s="22">
        <v>6097982.84</v>
      </c>
      <c r="D23" s="26"/>
      <c r="E23" s="23"/>
      <c r="F23" s="24"/>
      <c r="G23" s="27">
        <v>5897982.84</v>
      </c>
      <c r="H23" s="23"/>
      <c r="I23" s="72"/>
      <c r="J23" s="73">
        <v>250000</v>
      </c>
      <c r="K23" s="79" t="s">
        <v>32</v>
      </c>
      <c r="L23" s="27">
        <v>5847982.84</v>
      </c>
      <c r="M23" s="80"/>
      <c r="N23" s="77"/>
      <c r="O23" s="78"/>
      <c r="P23" s="78"/>
      <c r="Q23" s="78"/>
      <c r="R23" s="26"/>
      <c r="S23" s="99"/>
      <c r="T23" s="78"/>
      <c r="U23" s="78"/>
      <c r="V23" s="27">
        <v>5847982.84</v>
      </c>
      <c r="W23" s="100">
        <f t="shared" si="0"/>
        <v>0</v>
      </c>
      <c r="X23" s="100">
        <f t="shared" si="1"/>
        <v>5897982.84</v>
      </c>
    </row>
    <row r="24" s="1" customFormat="1" ht="19.5" spans="1:24">
      <c r="A24" s="20">
        <v>45689</v>
      </c>
      <c r="B24" s="21"/>
      <c r="C24" s="22"/>
      <c r="D24" s="26"/>
      <c r="E24" s="23"/>
      <c r="F24" s="24"/>
      <c r="G24" s="27"/>
      <c r="H24" s="23"/>
      <c r="I24" s="72"/>
      <c r="J24" s="73"/>
      <c r="K24" s="81" t="s">
        <v>33</v>
      </c>
      <c r="L24" s="27">
        <v>5897982.84</v>
      </c>
      <c r="M24" s="80"/>
      <c r="N24" s="77"/>
      <c r="O24" s="78"/>
      <c r="P24" s="78"/>
      <c r="Q24" s="78"/>
      <c r="R24" s="26"/>
      <c r="S24" s="99"/>
      <c r="T24" s="78"/>
      <c r="U24" s="78"/>
      <c r="V24" s="27">
        <v>5897982.84</v>
      </c>
      <c r="W24" s="100">
        <f t="shared" si="0"/>
        <v>0</v>
      </c>
      <c r="X24" s="100">
        <f t="shared" si="1"/>
        <v>0</v>
      </c>
    </row>
    <row r="25" ht="15.75" spans="1:24">
      <c r="A25" s="28"/>
      <c r="B25" s="29">
        <f>SUM(B22:B23)</f>
        <v>16020512.02</v>
      </c>
      <c r="C25" s="29">
        <f>SUM(C22:C23)</f>
        <v>12195965.68</v>
      </c>
      <c r="D25" s="29">
        <f>SUM(D22:D23)</f>
        <v>39819025.68</v>
      </c>
      <c r="E25" s="29">
        <f t="shared" ref="E25:V25" si="2">SUM(E22:E22)</f>
        <v>0</v>
      </c>
      <c r="F25" s="29">
        <f t="shared" si="2"/>
        <v>0</v>
      </c>
      <c r="G25" s="29">
        <f>SUM(G22:G23)</f>
        <v>17493948.52</v>
      </c>
      <c r="H25" s="29">
        <f t="shared" si="2"/>
        <v>0</v>
      </c>
      <c r="I25" s="29">
        <f t="shared" si="2"/>
        <v>0</v>
      </c>
      <c r="J25" s="29">
        <f>SUM(J22:J23)</f>
        <v>600000</v>
      </c>
      <c r="K25" s="29"/>
      <c r="L25" s="29">
        <f>SUM(L22:L24)</f>
        <v>17493948.52</v>
      </c>
      <c r="M25" s="29">
        <f t="shared" si="2"/>
        <v>0</v>
      </c>
      <c r="N25" s="29">
        <f t="shared" si="2"/>
        <v>0</v>
      </c>
      <c r="O25" s="29">
        <f t="shared" si="2"/>
        <v>0</v>
      </c>
      <c r="P25" s="29">
        <f t="shared" si="2"/>
        <v>0</v>
      </c>
      <c r="Q25" s="29">
        <f t="shared" si="2"/>
        <v>0</v>
      </c>
      <c r="R25" s="29">
        <f t="shared" si="2"/>
        <v>176620.04</v>
      </c>
      <c r="S25" s="29">
        <f t="shared" si="2"/>
        <v>0</v>
      </c>
      <c r="T25" s="29">
        <f t="shared" si="2"/>
        <v>0</v>
      </c>
      <c r="U25" s="29">
        <f t="shared" si="2"/>
        <v>0</v>
      </c>
      <c r="V25" s="29">
        <f>SUM(V22:V24)</f>
        <v>17670568.56</v>
      </c>
      <c r="W25" s="100">
        <f>SUM(D25:F25)</f>
        <v>39819025.68</v>
      </c>
      <c r="X25" s="100">
        <f>SUM(G25:I25)</f>
        <v>17493948.52</v>
      </c>
    </row>
    <row r="26" spans="1:22">
      <c r="A26" s="30"/>
      <c r="B26" s="30"/>
      <c r="C26" s="31"/>
      <c r="D26" s="30"/>
      <c r="E26" s="30"/>
      <c r="F26" s="32"/>
      <c r="G26" s="30"/>
      <c r="H26" s="30"/>
      <c r="I26" s="30"/>
      <c r="J26" s="30"/>
      <c r="K26" s="82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</row>
    <row r="27" ht="41.25" customHeight="1" spans="1:22">
      <c r="A27" s="33" t="s">
        <v>34</v>
      </c>
      <c r="B27" s="33"/>
      <c r="C27" s="33"/>
      <c r="D27" s="33"/>
      <c r="E27" s="33"/>
      <c r="F27" s="30"/>
      <c r="G27" s="32"/>
      <c r="H27" s="30"/>
      <c r="I27" s="30"/>
      <c r="J27" s="30"/>
      <c r="K27" s="82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</row>
    <row r="28" customHeight="1" spans="1:22">
      <c r="A28" s="34" t="s">
        <v>35</v>
      </c>
      <c r="B28" s="34"/>
      <c r="C28" s="34"/>
      <c r="D28" s="34"/>
      <c r="E28" s="34"/>
      <c r="F28" s="30"/>
      <c r="G28" s="30"/>
      <c r="H28" s="30"/>
      <c r="I28" s="30"/>
      <c r="J28" s="30"/>
      <c r="K28" s="82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</row>
    <row r="29" ht="33" customHeight="1" spans="1:22">
      <c r="A29" s="35" t="s">
        <v>36</v>
      </c>
      <c r="B29" s="35"/>
      <c r="C29" s="35"/>
      <c r="D29" s="35"/>
      <c r="E29" s="35"/>
      <c r="F29" s="30"/>
      <c r="G29" s="30"/>
      <c r="H29" s="30"/>
      <c r="I29" s="30"/>
      <c r="J29" s="30"/>
      <c r="K29" s="82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</row>
    <row r="30" customHeight="1" spans="1:22">
      <c r="A30" s="35" t="s">
        <v>37</v>
      </c>
      <c r="B30" s="35"/>
      <c r="C30" s="35"/>
      <c r="D30" s="35"/>
      <c r="E30" s="35"/>
      <c r="F30" s="30"/>
      <c r="G30" s="30"/>
      <c r="H30" s="30"/>
      <c r="I30" s="30"/>
      <c r="J30" s="30"/>
      <c r="K30" s="82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</row>
    <row r="31" customHeight="1" spans="1:22">
      <c r="A31" s="35" t="s">
        <v>38</v>
      </c>
      <c r="B31" s="35"/>
      <c r="C31" s="35"/>
      <c r="D31" s="35"/>
      <c r="E31" s="35"/>
      <c r="F31" s="30"/>
      <c r="G31" s="30"/>
      <c r="H31" s="30"/>
      <c r="I31" s="30"/>
      <c r="J31" s="30"/>
      <c r="K31" s="82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</row>
    <row r="32" customHeight="1" spans="1:22">
      <c r="A32" s="35" t="s">
        <v>39</v>
      </c>
      <c r="B32" s="35"/>
      <c r="C32" s="35"/>
      <c r="D32" s="35"/>
      <c r="E32" s="35"/>
      <c r="F32" s="30"/>
      <c r="G32" s="30"/>
      <c r="H32" s="30"/>
      <c r="I32" s="30"/>
      <c r="J32" s="30"/>
      <c r="K32" s="82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</row>
    <row r="33" customHeight="1" spans="1:22">
      <c r="A33" s="35" t="s">
        <v>40</v>
      </c>
      <c r="B33" s="35"/>
      <c r="C33" s="35"/>
      <c r="D33" s="35"/>
      <c r="E33" s="35"/>
      <c r="F33" s="30"/>
      <c r="G33" s="30"/>
      <c r="H33" s="30"/>
      <c r="I33" s="30"/>
      <c r="J33" s="30"/>
      <c r="K33" s="82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</row>
    <row r="34" spans="1:22">
      <c r="A34" s="30"/>
      <c r="B34" s="30"/>
      <c r="C34" s="31"/>
      <c r="D34" s="30"/>
      <c r="E34" s="30"/>
      <c r="F34" s="30"/>
      <c r="G34" s="30"/>
      <c r="H34" s="30"/>
      <c r="I34" s="30"/>
      <c r="J34" s="30"/>
      <c r="K34" s="82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</row>
    <row r="35" ht="15.75" customHeight="1" spans="1:22">
      <c r="A35" s="33" t="s">
        <v>41</v>
      </c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</row>
    <row r="36" ht="38.25" customHeight="1" spans="1:22">
      <c r="A36" s="34" t="s">
        <v>35</v>
      </c>
      <c r="B36" s="34"/>
      <c r="C36" s="34"/>
      <c r="D36" s="34"/>
      <c r="E36" s="34"/>
      <c r="F36" s="34" t="s">
        <v>42</v>
      </c>
      <c r="G36" s="34" t="s">
        <v>43</v>
      </c>
      <c r="H36" s="34" t="s">
        <v>44</v>
      </c>
      <c r="I36" s="34" t="s">
        <v>45</v>
      </c>
      <c r="J36" s="34" t="s">
        <v>46</v>
      </c>
      <c r="K36" s="34" t="s">
        <v>47</v>
      </c>
      <c r="M36" s="30"/>
      <c r="N36" s="30"/>
      <c r="O36" s="30"/>
      <c r="P36" s="30"/>
      <c r="Q36" s="30"/>
      <c r="R36" s="30"/>
      <c r="S36" s="30"/>
      <c r="T36" s="30"/>
      <c r="U36" s="30"/>
      <c r="V36" s="30"/>
    </row>
    <row r="37" ht="36" customHeight="1" spans="1:22">
      <c r="A37" s="36" t="s">
        <v>48</v>
      </c>
      <c r="B37" s="37"/>
      <c r="C37" s="37"/>
      <c r="D37" s="37"/>
      <c r="E37" s="38"/>
      <c r="F37" s="39">
        <v>350000</v>
      </c>
      <c r="G37" s="40" t="s">
        <v>49</v>
      </c>
      <c r="H37" s="41">
        <v>202300010023436</v>
      </c>
      <c r="I37" s="83">
        <v>45658</v>
      </c>
      <c r="J37" s="83">
        <v>45658</v>
      </c>
      <c r="K37" s="84" t="s">
        <v>50</v>
      </c>
      <c r="L37" s="85"/>
      <c r="M37" s="85"/>
      <c r="N37" s="85"/>
      <c r="O37" s="85"/>
      <c r="P37" s="46"/>
      <c r="Q37" s="30"/>
      <c r="R37" s="30"/>
      <c r="S37" s="30"/>
      <c r="T37" s="30"/>
      <c r="U37" s="30"/>
      <c r="V37" s="30"/>
    </row>
    <row r="38" ht="36" customHeight="1" spans="1:22">
      <c r="A38" s="35" t="s">
        <v>48</v>
      </c>
      <c r="B38" s="35"/>
      <c r="C38" s="35"/>
      <c r="D38" s="35"/>
      <c r="E38" s="35"/>
      <c r="F38" s="42">
        <v>250000</v>
      </c>
      <c r="G38" s="40" t="s">
        <v>49</v>
      </c>
      <c r="H38" s="41">
        <v>202300010023436</v>
      </c>
      <c r="I38" s="83">
        <v>45689</v>
      </c>
      <c r="J38" s="83">
        <v>45689</v>
      </c>
      <c r="K38" s="84" t="s">
        <v>50</v>
      </c>
      <c r="L38" s="86" t="e">
        <f t="array" ref="L38">comentariocelula(F38)</f>
        <v>#NAME?</v>
      </c>
      <c r="M38" s="86"/>
      <c r="N38" s="86"/>
      <c r="O38" s="86"/>
      <c r="P38" s="46"/>
      <c r="Q38" s="30"/>
      <c r="R38" s="30"/>
      <c r="S38" s="30"/>
      <c r="T38" s="30"/>
      <c r="U38" s="30"/>
      <c r="V38" s="30"/>
    </row>
    <row r="39" customHeight="1" spans="1:22">
      <c r="A39" s="43" t="s">
        <v>51</v>
      </c>
      <c r="B39" s="43"/>
      <c r="C39" s="43"/>
      <c r="D39" s="43"/>
      <c r="E39" s="43"/>
      <c r="F39" s="44">
        <f>SUM(F37:F38)</f>
        <v>600000</v>
      </c>
      <c r="G39" s="45"/>
      <c r="H39" s="45"/>
      <c r="I39" s="45"/>
      <c r="J39" s="45"/>
      <c r="K39" s="87"/>
      <c r="L39" s="9"/>
      <c r="M39" s="9"/>
      <c r="N39" s="9"/>
      <c r="O39" s="9"/>
      <c r="P39" s="46"/>
      <c r="Q39" s="30"/>
      <c r="R39" s="30"/>
      <c r="S39" s="30"/>
      <c r="T39" s="30"/>
      <c r="U39" s="30"/>
      <c r="V39" s="30"/>
    </row>
    <row r="40" customHeight="1" spans="1:2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82"/>
      <c r="L40" s="46"/>
      <c r="M40" s="46"/>
      <c r="N40" s="46"/>
      <c r="O40" s="46"/>
      <c r="P40" s="46"/>
      <c r="Q40" s="30"/>
      <c r="R40" s="30"/>
      <c r="S40" s="30"/>
      <c r="T40" s="30"/>
      <c r="U40" s="30"/>
      <c r="V40" s="30"/>
    </row>
    <row r="41" spans="1:22">
      <c r="A41" s="30"/>
      <c r="B41" s="30"/>
      <c r="C41" s="31"/>
      <c r="D41" s="30"/>
      <c r="E41" s="30"/>
      <c r="F41" s="30"/>
      <c r="G41" s="30"/>
      <c r="H41" s="30"/>
      <c r="I41" s="30"/>
      <c r="J41" s="30"/>
      <c r="K41" s="82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</row>
    <row r="42" customHeight="1" spans="1:22">
      <c r="A42" s="46" t="s">
        <v>52</v>
      </c>
      <c r="B42" s="46"/>
      <c r="C42" s="46"/>
      <c r="D42" s="46"/>
      <c r="E42" s="46"/>
      <c r="F42" s="46"/>
      <c r="G42" s="46"/>
      <c r="H42" s="46"/>
      <c r="I42" s="30"/>
      <c r="J42" s="30"/>
      <c r="K42" s="82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</row>
    <row r="43" spans="1:22">
      <c r="A43" s="30"/>
      <c r="B43" s="30"/>
      <c r="C43" s="31"/>
      <c r="D43" s="30"/>
      <c r="E43" s="30"/>
      <c r="F43" s="30"/>
      <c r="G43" s="30"/>
      <c r="H43" s="30"/>
      <c r="I43" s="30"/>
      <c r="J43" s="30"/>
      <c r="K43" s="82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</row>
    <row r="44" spans="1:22">
      <c r="A44" s="30"/>
      <c r="B44" s="30"/>
      <c r="C44" s="31"/>
      <c r="D44" s="30"/>
      <c r="E44" s="30"/>
      <c r="F44" s="30"/>
      <c r="G44" s="30"/>
      <c r="H44" s="30"/>
      <c r="I44" s="30"/>
      <c r="J44" s="30"/>
      <c r="K44" s="82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</row>
    <row r="45" spans="1:22">
      <c r="A45" s="30"/>
      <c r="B45" s="30"/>
      <c r="C45" s="31"/>
      <c r="D45" s="30"/>
      <c r="E45" s="30"/>
      <c r="F45" s="30"/>
      <c r="G45" s="30"/>
      <c r="H45" s="30"/>
      <c r="I45" s="30"/>
      <c r="J45" s="30"/>
      <c r="K45" s="82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</row>
    <row r="46" customHeight="1" spans="1:22">
      <c r="A46" s="30"/>
      <c r="B46" s="30"/>
      <c r="C46" s="31"/>
      <c r="D46" s="47"/>
      <c r="E46" s="47"/>
      <c r="F46" s="47"/>
      <c r="I46" s="47"/>
      <c r="J46" s="47"/>
      <c r="K46" s="47"/>
      <c r="L46" s="47"/>
      <c r="M46" s="30"/>
      <c r="N46" s="30"/>
      <c r="O46" s="30"/>
      <c r="P46" s="30"/>
      <c r="Q46" s="30"/>
      <c r="R46" s="30"/>
      <c r="S46" s="30"/>
      <c r="T46" s="30"/>
      <c r="U46" s="30"/>
      <c r="V46" s="30"/>
    </row>
    <row r="47" ht="30.75" customHeight="1" spans="1:22">
      <c r="A47" s="48" t="s">
        <v>53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88"/>
      <c r="Q47" s="88"/>
      <c r="R47" s="88"/>
      <c r="S47" s="88"/>
      <c r="T47" s="88"/>
      <c r="U47" s="88"/>
      <c r="V47" s="88"/>
    </row>
    <row r="48" spans="1:22">
      <c r="A48" s="49" t="s">
        <v>54</v>
      </c>
      <c r="B48" s="50"/>
      <c r="C48" s="50"/>
      <c r="D48" s="50"/>
      <c r="E48" s="50"/>
      <c r="F48" s="50"/>
      <c r="G48" s="50"/>
      <c r="H48" s="50"/>
      <c r="I48" s="50"/>
      <c r="J48" s="50"/>
      <c r="K48" s="89"/>
      <c r="L48" s="90"/>
      <c r="M48" s="90"/>
      <c r="N48" s="90"/>
      <c r="O48" s="90"/>
      <c r="P48" s="88"/>
      <c r="Q48" s="88"/>
      <c r="R48" s="88"/>
      <c r="S48" s="88"/>
      <c r="T48" s="88"/>
      <c r="U48" s="88"/>
      <c r="V48" s="88"/>
    </row>
    <row r="49" spans="1:22">
      <c r="A49" s="51" t="s">
        <v>55</v>
      </c>
      <c r="B49" s="52"/>
      <c r="C49" s="52"/>
      <c r="D49" s="52"/>
      <c r="E49" s="52"/>
      <c r="F49" s="52"/>
      <c r="G49" s="52"/>
      <c r="H49" s="52"/>
      <c r="I49" s="52"/>
      <c r="J49" s="52"/>
      <c r="K49" s="91"/>
      <c r="L49" s="90"/>
      <c r="M49" s="90"/>
      <c r="N49" s="90"/>
      <c r="O49" s="90"/>
      <c r="P49" s="88"/>
      <c r="Q49" s="88"/>
      <c r="R49" s="88"/>
      <c r="S49" s="88"/>
      <c r="T49" s="88"/>
      <c r="U49" s="88"/>
      <c r="V49" s="88"/>
    </row>
    <row r="50" spans="1:22">
      <c r="A50" s="51" t="s">
        <v>56</v>
      </c>
      <c r="B50" s="52"/>
      <c r="C50" s="52"/>
      <c r="D50" s="52"/>
      <c r="E50" s="52"/>
      <c r="F50" s="52"/>
      <c r="G50" s="52"/>
      <c r="H50" s="52"/>
      <c r="I50" s="52"/>
      <c r="J50" s="52"/>
      <c r="K50" s="91"/>
      <c r="L50" s="90"/>
      <c r="M50" s="90"/>
      <c r="N50" s="90"/>
      <c r="O50" s="90"/>
      <c r="P50" s="88"/>
      <c r="Q50" s="88"/>
      <c r="R50" s="88"/>
      <c r="S50" s="88"/>
      <c r="T50" s="88"/>
      <c r="U50" s="88"/>
      <c r="V50" s="88"/>
    </row>
    <row r="51" ht="26" customHeight="1" spans="1:22">
      <c r="A51" s="53" t="s">
        <v>57</v>
      </c>
      <c r="B51" s="54"/>
      <c r="C51" s="54"/>
      <c r="D51" s="54"/>
      <c r="E51" s="54"/>
      <c r="F51" s="54"/>
      <c r="G51" s="54"/>
      <c r="H51" s="54"/>
      <c r="I51" s="54"/>
      <c r="J51" s="54"/>
      <c r="K51" s="92"/>
      <c r="L51" s="90"/>
      <c r="M51" s="90"/>
      <c r="N51" s="90"/>
      <c r="O51" s="90"/>
      <c r="P51" s="88"/>
      <c r="Q51" s="88"/>
      <c r="R51" s="88"/>
      <c r="S51" s="88"/>
      <c r="T51" s="88"/>
      <c r="U51" s="88"/>
      <c r="V51" s="88"/>
    </row>
    <row r="52" spans="1:22">
      <c r="A52" s="55" t="s">
        <v>58</v>
      </c>
      <c r="B52" s="50"/>
      <c r="C52" s="50"/>
      <c r="D52" s="50"/>
      <c r="E52" s="50"/>
      <c r="F52" s="50"/>
      <c r="G52" s="50"/>
      <c r="H52" s="50"/>
      <c r="I52" s="50"/>
      <c r="J52" s="50"/>
      <c r="K52" s="89"/>
      <c r="L52" s="90"/>
      <c r="M52" s="90"/>
      <c r="N52" s="90"/>
      <c r="O52" s="90"/>
      <c r="P52" s="88"/>
      <c r="Q52" s="88"/>
      <c r="R52" s="88"/>
      <c r="S52" s="88"/>
      <c r="T52" s="88"/>
      <c r="U52" s="88"/>
      <c r="V52" s="88"/>
    </row>
    <row r="53" spans="1:22">
      <c r="A53" s="56" t="s">
        <v>59</v>
      </c>
      <c r="B53" s="54"/>
      <c r="C53" s="57"/>
      <c r="D53" s="54"/>
      <c r="E53" s="54"/>
      <c r="F53" s="52"/>
      <c r="G53" s="52"/>
      <c r="H53" s="52"/>
      <c r="I53" s="54"/>
      <c r="J53" s="54"/>
      <c r="K53" s="91"/>
      <c r="L53" s="90"/>
      <c r="M53" s="90"/>
      <c r="N53" s="90"/>
      <c r="O53" s="90"/>
      <c r="P53" s="88"/>
      <c r="Q53" s="88"/>
      <c r="R53" s="88"/>
      <c r="S53" s="88"/>
      <c r="T53" s="88"/>
      <c r="U53" s="88"/>
      <c r="V53" s="88"/>
    </row>
    <row r="54" spans="1:22">
      <c r="A54" s="58" t="s">
        <v>60</v>
      </c>
      <c r="B54" s="59"/>
      <c r="C54" s="60"/>
      <c r="D54" s="59"/>
      <c r="E54" s="59"/>
      <c r="F54" s="60"/>
      <c r="G54" s="60"/>
      <c r="H54" s="60"/>
      <c r="I54" s="59"/>
      <c r="J54" s="59"/>
      <c r="K54" s="93"/>
      <c r="L54" s="90"/>
      <c r="M54" s="90"/>
      <c r="N54" s="90"/>
      <c r="O54" s="90"/>
      <c r="P54" s="88"/>
      <c r="Q54" s="88"/>
      <c r="R54" s="88"/>
      <c r="S54" s="88"/>
      <c r="T54" s="88"/>
      <c r="U54" s="88"/>
      <c r="V54" s="88"/>
    </row>
    <row r="55" spans="1:22">
      <c r="A55" s="61" t="s">
        <v>61</v>
      </c>
      <c r="B55" s="62"/>
      <c r="C55" s="62"/>
      <c r="D55" s="62"/>
      <c r="E55" s="62"/>
      <c r="F55" s="62"/>
      <c r="G55" s="62"/>
      <c r="H55" s="62"/>
      <c r="I55" s="62"/>
      <c r="J55" s="62"/>
      <c r="K55" s="94"/>
      <c r="L55" s="90"/>
      <c r="M55" s="90"/>
      <c r="N55" s="90"/>
      <c r="O55" s="90"/>
      <c r="P55" s="88"/>
      <c r="Q55" s="88"/>
      <c r="R55" s="88"/>
      <c r="S55" s="88"/>
      <c r="T55" s="88"/>
      <c r="U55" s="88"/>
      <c r="V55" s="88"/>
    </row>
    <row r="56" spans="1:22">
      <c r="A56" s="30"/>
      <c r="B56" s="30"/>
      <c r="C56" s="31"/>
      <c r="D56" s="30"/>
      <c r="E56" s="30"/>
      <c r="F56" s="30"/>
      <c r="G56" s="30"/>
      <c r="H56" s="30"/>
      <c r="I56" s="30"/>
      <c r="J56" s="30"/>
      <c r="K56" s="82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</row>
    <row r="57" ht="16.5" spans="1:22">
      <c r="A57" s="63" t="s">
        <v>62</v>
      </c>
      <c r="B57" s="63"/>
      <c r="C57" s="63"/>
      <c r="D57" s="63"/>
      <c r="E57" s="63"/>
      <c r="F57" s="63"/>
      <c r="G57" s="63"/>
      <c r="H57" s="63"/>
      <c r="I57" s="63"/>
      <c r="J57" s="30"/>
      <c r="K57" s="82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</row>
    <row r="58" ht="15.75" spans="1:22">
      <c r="A58" s="64" t="s">
        <v>63</v>
      </c>
      <c r="B58" s="64" t="s">
        <v>64</v>
      </c>
      <c r="C58" s="64" t="s">
        <v>65</v>
      </c>
      <c r="D58" s="64" t="s">
        <v>66</v>
      </c>
      <c r="E58" s="64" t="s">
        <v>67</v>
      </c>
      <c r="F58" s="64" t="s">
        <v>68</v>
      </c>
      <c r="G58" s="64" t="s">
        <v>69</v>
      </c>
      <c r="H58" s="64"/>
      <c r="I58" s="64" t="s">
        <v>70</v>
      </c>
      <c r="J58" s="30"/>
      <c r="K58" s="82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</row>
    <row r="59" ht="15.75" spans="1:22">
      <c r="A59" s="65"/>
      <c r="B59" s="66"/>
      <c r="C59" s="67"/>
      <c r="D59" s="65"/>
      <c r="E59" s="65"/>
      <c r="F59" s="65"/>
      <c r="G59" s="68"/>
      <c r="H59" s="68"/>
      <c r="I59" s="95"/>
      <c r="J59" s="30"/>
      <c r="K59" s="82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</row>
    <row r="60" ht="15.75" spans="1:22">
      <c r="A60" s="65"/>
      <c r="B60" s="66"/>
      <c r="C60" s="67"/>
      <c r="D60" s="65"/>
      <c r="E60" s="65"/>
      <c r="F60" s="65"/>
      <c r="G60" s="68"/>
      <c r="H60" s="68"/>
      <c r="I60" s="95"/>
      <c r="J60" s="30"/>
      <c r="K60" s="82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</row>
    <row r="61" ht="15.75" spans="1:22">
      <c r="A61" s="65"/>
      <c r="B61" s="66"/>
      <c r="C61" s="67"/>
      <c r="D61" s="65"/>
      <c r="E61" s="65"/>
      <c r="F61" s="65"/>
      <c r="G61" s="68"/>
      <c r="H61" s="68"/>
      <c r="I61" s="95"/>
      <c r="J61" s="30"/>
      <c r="K61" s="82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</row>
    <row r="62" ht="15.75" spans="1:22">
      <c r="A62" s="65"/>
      <c r="B62" s="66"/>
      <c r="C62" s="67"/>
      <c r="D62" s="65"/>
      <c r="E62" s="65"/>
      <c r="F62" s="65"/>
      <c r="G62" s="68"/>
      <c r="H62" s="68"/>
      <c r="I62" s="95"/>
      <c r="J62" s="69"/>
      <c r="K62" s="96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</row>
    <row r="63" ht="15.75" spans="1:22">
      <c r="A63" s="65"/>
      <c r="B63" s="66"/>
      <c r="C63" s="67"/>
      <c r="D63" s="65"/>
      <c r="E63" s="65"/>
      <c r="F63" s="65"/>
      <c r="G63" s="68"/>
      <c r="H63" s="68"/>
      <c r="I63" s="95"/>
      <c r="J63" s="69"/>
      <c r="K63" s="96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</row>
    <row r="64" spans="1:22">
      <c r="A64" s="69"/>
      <c r="B64" s="69"/>
      <c r="C64" s="70"/>
      <c r="D64" s="69"/>
      <c r="E64" s="69"/>
      <c r="F64" s="69"/>
      <c r="G64" s="69"/>
      <c r="H64" s="69"/>
      <c r="I64" s="69"/>
      <c r="J64" s="69"/>
      <c r="K64" s="96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</row>
    <row r="65" spans="1:22">
      <c r="A65" s="69"/>
      <c r="B65" s="69"/>
      <c r="C65" s="70"/>
      <c r="D65" s="69"/>
      <c r="E65" s="69"/>
      <c r="F65" s="69"/>
      <c r="G65" s="69"/>
      <c r="H65" s="69"/>
      <c r="I65" s="69"/>
      <c r="J65" s="69"/>
      <c r="K65" s="96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</row>
    <row r="66" spans="1:22">
      <c r="A66" s="69"/>
      <c r="B66" s="69"/>
      <c r="C66" s="70"/>
      <c r="D66" s="69"/>
      <c r="E66" s="69"/>
      <c r="F66" s="69"/>
      <c r="G66" s="69"/>
      <c r="H66" s="69"/>
      <c r="I66" s="69"/>
      <c r="J66" s="69"/>
      <c r="K66" s="96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</row>
    <row r="67" spans="1:22">
      <c r="A67" s="69"/>
      <c r="B67" s="69"/>
      <c r="C67" s="70"/>
      <c r="D67" s="69"/>
      <c r="E67" s="69"/>
      <c r="F67" s="69"/>
      <c r="G67" s="69"/>
      <c r="H67" s="69"/>
      <c r="I67" s="69"/>
      <c r="J67" s="69"/>
      <c r="K67" s="96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</row>
    <row r="68" spans="1:22">
      <c r="A68" s="69"/>
      <c r="B68" s="69"/>
      <c r="C68" s="70"/>
      <c r="D68" s="69"/>
      <c r="E68" s="69"/>
      <c r="F68" s="69"/>
      <c r="G68" s="69"/>
      <c r="H68" s="69"/>
      <c r="I68" s="69"/>
      <c r="J68" s="69"/>
      <c r="K68" s="96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</row>
    <row r="69" spans="1:22">
      <c r="A69" s="69"/>
      <c r="B69" s="69"/>
      <c r="C69" s="70"/>
      <c r="D69" s="69"/>
      <c r="E69" s="69"/>
      <c r="F69" s="69"/>
      <c r="G69" s="69"/>
      <c r="H69" s="69"/>
      <c r="I69" s="69"/>
      <c r="J69" s="69"/>
      <c r="K69" s="96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</row>
    <row r="70" spans="1:22">
      <c r="A70" s="69"/>
      <c r="B70" s="69"/>
      <c r="C70" s="70"/>
      <c r="D70" s="69"/>
      <c r="E70" s="69"/>
      <c r="F70" s="69"/>
      <c r="G70" s="69"/>
      <c r="H70" s="69"/>
      <c r="I70" s="69"/>
      <c r="J70" s="69"/>
      <c r="K70" s="96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</row>
    <row r="71" spans="1:22">
      <c r="A71" s="69"/>
      <c r="B71" s="69"/>
      <c r="C71" s="70"/>
      <c r="D71" s="69"/>
      <c r="E71" s="69"/>
      <c r="F71" s="69"/>
      <c r="G71" s="69"/>
      <c r="H71" s="69"/>
      <c r="I71" s="69"/>
      <c r="J71" s="69"/>
      <c r="K71" s="96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</row>
    <row r="72" spans="1:22">
      <c r="A72" s="69"/>
      <c r="B72" s="69"/>
      <c r="C72" s="70"/>
      <c r="D72" s="69"/>
      <c r="E72" s="69"/>
      <c r="F72" s="69"/>
      <c r="G72" s="69"/>
      <c r="H72" s="69"/>
      <c r="I72" s="69"/>
      <c r="J72" s="69"/>
      <c r="K72" s="96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</row>
    <row r="73" spans="1:22">
      <c r="A73" s="69"/>
      <c r="B73" s="69"/>
      <c r="C73" s="70"/>
      <c r="D73" s="69"/>
      <c r="E73" s="69"/>
      <c r="F73" s="69"/>
      <c r="G73" s="69"/>
      <c r="H73" s="69"/>
      <c r="I73" s="69"/>
      <c r="J73" s="69"/>
      <c r="K73" s="96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</row>
    <row r="74" spans="1:22">
      <c r="A74" s="69"/>
      <c r="B74" s="69"/>
      <c r="C74" s="70"/>
      <c r="D74" s="69"/>
      <c r="E74" s="69"/>
      <c r="F74" s="69"/>
      <c r="G74" s="69"/>
      <c r="H74" s="69"/>
      <c r="I74" s="69"/>
      <c r="J74" s="69"/>
      <c r="K74" s="96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</row>
    <row r="75" spans="1:22">
      <c r="A75" s="69"/>
      <c r="B75" s="69"/>
      <c r="C75" s="70"/>
      <c r="D75" s="69"/>
      <c r="E75" s="69"/>
      <c r="F75" s="69"/>
      <c r="G75" s="69"/>
      <c r="H75" s="69"/>
      <c r="I75" s="69"/>
      <c r="J75" s="69"/>
      <c r="K75" s="96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</row>
    <row r="76" spans="1:22">
      <c r="A76" s="69"/>
      <c r="B76" s="69"/>
      <c r="C76" s="70"/>
      <c r="D76" s="69"/>
      <c r="E76" s="69"/>
      <c r="F76" s="69"/>
      <c r="G76" s="69"/>
      <c r="H76" s="69"/>
      <c r="I76" s="69"/>
      <c r="J76" s="69"/>
      <c r="K76" s="96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</row>
    <row r="77" spans="1:22">
      <c r="A77" s="69"/>
      <c r="B77" s="69"/>
      <c r="C77" s="70"/>
      <c r="D77" s="69"/>
      <c r="E77" s="69"/>
      <c r="F77" s="69"/>
      <c r="G77" s="69"/>
      <c r="H77" s="69"/>
      <c r="I77" s="69"/>
      <c r="J77" s="69"/>
      <c r="K77" s="96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</row>
    <row r="78" spans="1:22">
      <c r="A78" s="69"/>
      <c r="B78" s="69"/>
      <c r="C78" s="70"/>
      <c r="D78" s="69"/>
      <c r="E78" s="69"/>
      <c r="F78" s="69"/>
      <c r="G78" s="69"/>
      <c r="H78" s="69"/>
      <c r="I78" s="69"/>
      <c r="J78" s="69"/>
      <c r="K78" s="96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</row>
  </sheetData>
  <autoFilter ref="A36:K40">
    <extLst/>
  </autoFilter>
  <mergeCells count="84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C19:V19"/>
    <mergeCell ref="D20:F20"/>
    <mergeCell ref="G20:I20"/>
    <mergeCell ref="K20:N20"/>
    <mergeCell ref="O20:P20"/>
    <mergeCell ref="R20:S20"/>
    <mergeCell ref="T20:U20"/>
    <mergeCell ref="A27:E27"/>
    <mergeCell ref="A28:E28"/>
    <mergeCell ref="A29:E29"/>
    <mergeCell ref="A30:E30"/>
    <mergeCell ref="A31:E31"/>
    <mergeCell ref="A32:E32"/>
    <mergeCell ref="A33:E33"/>
    <mergeCell ref="A35:K35"/>
    <mergeCell ref="A36:E36"/>
    <mergeCell ref="A37:E37"/>
    <mergeCell ref="A38:E38"/>
    <mergeCell ref="L38:O38"/>
    <mergeCell ref="A39:E39"/>
    <mergeCell ref="A40:H40"/>
    <mergeCell ref="A42:H42"/>
    <mergeCell ref="D46:F46"/>
    <mergeCell ref="I46:L46"/>
    <mergeCell ref="A47:O47"/>
    <mergeCell ref="A48:K48"/>
    <mergeCell ref="A49:K49"/>
    <mergeCell ref="A50:K50"/>
    <mergeCell ref="A51:K51"/>
    <mergeCell ref="A52:K52"/>
    <mergeCell ref="A53:K53"/>
    <mergeCell ref="A54:K54"/>
    <mergeCell ref="A55:K55"/>
    <mergeCell ref="A57:I57"/>
    <mergeCell ref="G58:H58"/>
    <mergeCell ref="G59:H59"/>
    <mergeCell ref="G60:H60"/>
    <mergeCell ref="G61:H61"/>
    <mergeCell ref="G62:H62"/>
    <mergeCell ref="G63:H63"/>
    <mergeCell ref="A19:A21"/>
    <mergeCell ref="B20:B21"/>
    <mergeCell ref="C20:C21"/>
    <mergeCell ref="P48:P51"/>
    <mergeCell ref="P52:P53"/>
    <mergeCell ref="P54:P55"/>
    <mergeCell ref="Q48:Q51"/>
    <mergeCell ref="Q52:Q53"/>
    <mergeCell ref="Q54:Q55"/>
    <mergeCell ref="R48:R51"/>
    <mergeCell ref="R52:R53"/>
    <mergeCell ref="R54:R55"/>
    <mergeCell ref="S48:S51"/>
    <mergeCell ref="S52:S53"/>
    <mergeCell ref="S54:S55"/>
    <mergeCell ref="T48:T51"/>
    <mergeCell ref="T52:T53"/>
    <mergeCell ref="T54:T55"/>
    <mergeCell ref="U48:U51"/>
    <mergeCell ref="U52:U53"/>
    <mergeCell ref="U54:U55"/>
    <mergeCell ref="V20:V21"/>
    <mergeCell ref="V48:V51"/>
    <mergeCell ref="V52:V53"/>
    <mergeCell ref="V54:V55"/>
    <mergeCell ref="L48:O51"/>
    <mergeCell ref="L52:O53"/>
    <mergeCell ref="L54:O55"/>
  </mergeCells>
  <hyperlinks>
    <hyperlink ref="A50" r:id="rId1" display="3. Valor informado pela área técnica - GFIN SEI Nº 202500010016855." tooltip="https://sei.go.gov.br/sei/controlador.php?acao=protocolo_visualizar&amp;id_protocolo=74394490&amp;id_procedimento_atual=62559937&amp;infra_sistema=100000100&amp;infra_unidade_atual=19837&amp;infra_hash=29f2fbf5b627d32e5d80cf660bee80d054ea7d341d55165388c19d23dd1325e4ae99f1d85"/>
    <hyperlink ref="A53" r:id="rId2" display="Servidor Cedido processo SEI nº 202100010024770 - Referência: jan/25 Valor: R$2.190.664,02 (Planilha 70302207); fev/25 Valor: R$ R$2.171.551,72 (Planilha 72206133);" tooltip="https://sei.go.gov.br/sei/controlador.php?acao=protocolo_visualizar&amp;id_protocolo=73057833&amp;id_procedimento_atual=62559937&amp;infra_sistema=100000100&amp;infra_unidade_atual=19837&amp;infra_hash=40c6a5bdd4466c362863be94b2af1a19c6af6ee0373033d8de9b1281d4ec5f2fae99f1d85"/>
    <hyperlink ref="A54" r:id="rId3" display="8. Pagamentos (repasses – Restos a Pagar) - Repasse referente ao Custeio - *Referência: dezembro/2024 Ordem de Pagamento 2024.2850.184.00060.008........R$ 13.086,19 (OP 68965494); Custeio Fundo Rescisório" tooltip="https://sei.go.gov.br/sei/controlador.php?acao=protocolo_visualizar&amp;id_protocolo=71998047&amp;id_procedimento_atual=62559937&amp;infra_sistema=100000100&amp;infra_unidade_atual=19837&amp;infra_hash=f4f02fcc7ebc3498699cdb166a2bdb1ec122bc9d0cd679c8219189900b8830d9ae99f1d85"/>
    <hyperlink ref="A55" r:id="rId3" display="                                                                                                                                         *Referência: dezembro/2024 Ordem de Pagamento 2024.2850.184.00060.009........R$ 163.533,85 (OP 68965494); Dif. Custeio" tooltip="https://sei.go.gov.br/sei/controlador.php?acao=protocolo_visualizar&amp;id_protocolo=71998047&amp;id_procedimento_atual=62559937&amp;infra_sistema=100000100&amp;infra_unidade_atual=19837&amp;infra_hash=f4f02fcc7ebc3498699cdb166a2bdb1ec122bc9d0cd679c8219189900b8830d9ae99f1d85"/>
  </hyperlinks>
  <pageMargins left="0.511805555555556" right="0.511805555555556" top="0.634722222222222" bottom="0.7875" header="0.511811023622047" footer="0.315277777777778"/>
  <pageSetup paperSize="9" scale="39" fitToHeight="0" orientation="landscape" horizontalDpi="300" verticalDpi="300"/>
  <headerFooter>
    <oddFooter>&amp;LÁrea Responsável: SUPECC/SGI/SES&amp;RPág &amp;P de &amp;N 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HERSO 101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ludmillaxavier</cp:lastModifiedBy>
  <dcterms:created xsi:type="dcterms:W3CDTF">2025-01-20T14:26:00Z</dcterms:created>
  <dcterms:modified xsi:type="dcterms:W3CDTF">2025-03-28T15:42:54Z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1D9C518C5E3E489E9457336D73FACE7F_13</vt:lpwstr>
  </property>
  <property fmtid="{D5CDD505-2E9C-101B-9397-08002B2CF9AE}" pid="3" name="KSOProductBuildVer">
    <vt:lpwstr>1046-12.2.0.13306</vt:lpwstr>
  </property>
</Properties>
</file>