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U:\2024\OS 2024\PORTAL TRANSPARÊNCIA\2024\PLANILHAS 2024 POR UNIDADE\NOVEMBRO 2024\"/>
    </mc:Choice>
  </mc:AlternateContent>
  <xr:revisionPtr revIDLastSave="0" documentId="8_{ED57495D-ED22-48F8-BD7B-9FFA72016E85}" xr6:coauthVersionLast="47" xr6:coauthVersionMax="47" xr10:uidLastSave="{00000000-0000-0000-0000-000000000000}"/>
  <bookViews>
    <workbookView xWindow="-120" yWindow="-120" windowWidth="29040" windowHeight="15720" xr2:uid="{398ED39F-FE55-4FB1-8D42-DC99FB92137D}"/>
  </bookViews>
  <sheets>
    <sheet name="HERSO 101" sheetId="1" r:id="rId1"/>
  </sheets>
  <definedNames>
    <definedName name="_xlnm._FilterDatabase" localSheetId="0" hidden="1">'HERSO 101'!$A$69:$K$76</definedName>
    <definedName name="_xlnm.Print_Area" localSheetId="0">'HERSO 101'!$A$1:$V$87</definedName>
    <definedName name="_xlnm.Print_Titles" localSheetId="0">'HERSO 101'!$68:$69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L74" i="1" l="1"/>
  <c r="L74" i="1" a="1"/>
  <c r="L73" i="1"/>
  <c r="L73" i="1" a="1"/>
  <c r="F71" i="1"/>
  <c r="L70" i="1" a="1"/>
  <c r="L70" i="1" s="1"/>
  <c r="F70" i="1"/>
  <c r="F75" i="1" s="1"/>
  <c r="W58" i="1"/>
  <c r="U58" i="1"/>
  <c r="T58" i="1"/>
  <c r="S58" i="1"/>
  <c r="R58" i="1"/>
  <c r="Q58" i="1"/>
  <c r="P58" i="1"/>
  <c r="O58" i="1"/>
  <c r="N58" i="1"/>
  <c r="M58" i="1"/>
  <c r="L58" i="1"/>
  <c r="J58" i="1"/>
  <c r="I58" i="1"/>
  <c r="H58" i="1"/>
  <c r="G58" i="1"/>
  <c r="X58" i="1" s="1"/>
  <c r="F58" i="1"/>
  <c r="E58" i="1"/>
  <c r="D58" i="1"/>
  <c r="C58" i="1"/>
  <c r="B58" i="1"/>
  <c r="X57" i="1"/>
  <c r="W57" i="1"/>
  <c r="V57" i="1"/>
  <c r="V56" i="1"/>
  <c r="V55" i="1"/>
  <c r="X54" i="1"/>
  <c r="W54" i="1"/>
  <c r="V54" i="1"/>
  <c r="X53" i="1"/>
  <c r="W53" i="1"/>
  <c r="V53" i="1"/>
  <c r="X52" i="1"/>
  <c r="W52" i="1"/>
  <c r="V52" i="1"/>
  <c r="X51" i="1"/>
  <c r="W51" i="1"/>
  <c r="V51" i="1"/>
  <c r="X50" i="1"/>
  <c r="W50" i="1"/>
  <c r="V50" i="1"/>
  <c r="X49" i="1"/>
  <c r="W49" i="1"/>
  <c r="V49" i="1"/>
  <c r="X48" i="1"/>
  <c r="W48" i="1"/>
  <c r="V48" i="1"/>
  <c r="X47" i="1"/>
  <c r="W47" i="1"/>
  <c r="V47" i="1"/>
  <c r="X46" i="1"/>
  <c r="W46" i="1"/>
  <c r="V46" i="1"/>
  <c r="X45" i="1"/>
  <c r="W45" i="1"/>
  <c r="V45" i="1"/>
  <c r="X44" i="1"/>
  <c r="W44" i="1"/>
  <c r="V44" i="1"/>
  <c r="X43" i="1"/>
  <c r="W43" i="1"/>
  <c r="V43" i="1"/>
  <c r="X42" i="1"/>
  <c r="W42" i="1"/>
  <c r="V42" i="1"/>
  <c r="X41" i="1"/>
  <c r="W41" i="1"/>
  <c r="V41" i="1"/>
  <c r="X40" i="1"/>
  <c r="W40" i="1"/>
  <c r="V40" i="1"/>
  <c r="X39" i="1"/>
  <c r="W39" i="1"/>
  <c r="V39" i="1"/>
  <c r="X38" i="1"/>
  <c r="W38" i="1"/>
  <c r="V38" i="1"/>
  <c r="X37" i="1"/>
  <c r="W37" i="1"/>
  <c r="V37" i="1"/>
  <c r="X36" i="1"/>
  <c r="W36" i="1"/>
  <c r="V36" i="1"/>
  <c r="X35" i="1"/>
  <c r="W35" i="1"/>
  <c r="V35" i="1"/>
  <c r="X34" i="1"/>
  <c r="W34" i="1"/>
  <c r="V34" i="1"/>
  <c r="X33" i="1"/>
  <c r="W33" i="1"/>
  <c r="V33" i="1"/>
  <c r="X32" i="1"/>
  <c r="W32" i="1"/>
  <c r="V32" i="1"/>
  <c r="X31" i="1"/>
  <c r="W31" i="1"/>
  <c r="V31" i="1"/>
  <c r="X30" i="1"/>
  <c r="W30" i="1"/>
  <c r="V30" i="1"/>
  <c r="X29" i="1"/>
  <c r="W29" i="1"/>
  <c r="V29" i="1"/>
  <c r="X28" i="1"/>
  <c r="W28" i="1"/>
  <c r="V28" i="1"/>
  <c r="X27" i="1"/>
  <c r="W27" i="1"/>
  <c r="V27" i="1"/>
  <c r="X26" i="1"/>
  <c r="W26" i="1"/>
  <c r="V26" i="1"/>
  <c r="X25" i="1"/>
  <c r="W25" i="1"/>
  <c r="V25" i="1"/>
  <c r="X24" i="1"/>
  <c r="W24" i="1"/>
  <c r="V24" i="1"/>
  <c r="X23" i="1"/>
  <c r="W23" i="1"/>
  <c r="V23" i="1"/>
  <c r="X22" i="1"/>
  <c r="W22" i="1"/>
  <c r="V22" i="1"/>
  <c r="V58" i="1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Emilia Regina da Fonseca</author>
    <author>Autor desconhecido</author>
  </authors>
  <commentList>
    <comment ref="F70" authorId="0" shapeId="0" xr:uid="{2BB1A6F8-1241-498A-B4EB-C840C3C6ADF6}">
      <text>
        <r>
          <rPr>
            <b/>
            <sz val="9"/>
            <color indexed="81"/>
            <rFont val="Segoe UI"/>
            <family val="2"/>
          </rPr>
          <t>.R$ 15.580,47.</t>
        </r>
        <r>
          <rPr>
            <sz val="9"/>
            <color indexed="81"/>
            <rFont val="Segoe UI"/>
            <family val="2"/>
          </rPr>
          <t>.PARTE DA .EQUATORIAL  REFERENCIA SETEMBRO 2024,   , LANÇADA NA PLANILHA DE REPASSE MENSAL  SETEMBRO 2024 DESPACHO Nº 437/2024/SES/CGCC / GAAL-11410 SEI 66162362...               
 -UC-10005841591-09/2024.-TOTAL DA FATURA......</t>
        </r>
        <r>
          <rPr>
            <b/>
            <sz val="9"/>
            <color indexed="81"/>
            <rFont val="Segoe UI"/>
            <family val="2"/>
          </rPr>
          <t>.R$58.116,33.</t>
        </r>
        <r>
          <rPr>
            <sz val="9"/>
            <color indexed="81"/>
            <rFont val="Segoe UI"/>
            <family val="2"/>
          </rPr>
          <t xml:space="preserve">
-IR1,2%.....R$627,02.-IR4,8%......327,33....IR TOTAL.........</t>
        </r>
        <r>
          <rPr>
            <b/>
            <sz val="9"/>
            <color indexed="81"/>
            <rFont val="Segoe UI"/>
            <family val="2"/>
          </rPr>
          <t>R$954,35
.
83.802,98....</t>
        </r>
        <r>
          <rPr>
            <sz val="9"/>
            <color indexed="81"/>
            <rFont val="Segoe UI"/>
            <family val="2"/>
          </rPr>
          <t>EQUATORIAL  REFERENCIA OUTUBRO  2024,   , LANÇADA NA PLANILHA DE REPASSE MENSAL  OUTUBRO  2024 DESPACHO Nº 477/2024/SES/CGCC / GAAL-11410 SEI 67193546...                R$ 83802,98
-UC-10005841591-10/2024.-TOTAL DA FATURA.......</t>
        </r>
        <r>
          <rPr>
            <b/>
            <sz val="9"/>
            <color indexed="81"/>
            <rFont val="Segoe UI"/>
            <family val="2"/>
          </rPr>
          <t>R$82.487,46.</t>
        </r>
        <r>
          <rPr>
            <sz val="9"/>
            <color indexed="81"/>
            <rFont val="Segoe UI"/>
            <family val="2"/>
          </rPr>
          <t xml:space="preserve">
-IR1,2%.....R$902,34.-IR4,8%......413,18....IR TOTAL.........</t>
        </r>
        <r>
          <rPr>
            <b/>
            <sz val="9"/>
            <color indexed="81"/>
            <rFont val="Segoe UI"/>
            <family val="2"/>
          </rPr>
          <t>R$1.315,52</t>
        </r>
      </text>
    </comment>
    <comment ref="F71" authorId="0" shapeId="0" xr:uid="{2C53A684-A39E-4A35-88CA-9846F65A4308}">
      <text>
        <r>
          <rPr>
            <sz val="9"/>
            <color indexed="81"/>
            <rFont val="Segoe UI"/>
            <family val="2"/>
          </rPr>
          <t xml:space="preserve">FALTA DESCONTAR RESTANTE DA EQUETORIAL DE SETEMBRO:
</t>
        </r>
        <r>
          <rPr>
            <b/>
            <sz val="9"/>
            <color indexed="81"/>
            <rFont val="Segoe UI"/>
            <family val="2"/>
          </rPr>
          <t>.R$ 15.580,47.</t>
        </r>
        <r>
          <rPr>
            <sz val="9"/>
            <color indexed="81"/>
            <rFont val="Segoe UI"/>
            <family val="2"/>
          </rPr>
          <t xml:space="preserve">.PARTE DA .EQUATORIAL  REFERENCIA SETEMBRO 2024,   , LANÇADA NA PLANILHA DE REPASSE MENSAL  SETEMBRO 2024 DESPACHO Nº 437/2024/SES/CGCC / GAAL-11410 SEI 66162362...               
 -UC-10005841591-09/2024.-TOTAL DA FATURA.......R$58.116,33.
-IR1,2%.....R$627,02.-IR4,8%......327,33....IR TOTAL.........R$954,35
............................................................
</t>
        </r>
        <r>
          <rPr>
            <b/>
            <sz val="9"/>
            <color indexed="81"/>
            <rFont val="Segoe UI"/>
            <family val="2"/>
          </rPr>
          <t>94.024,7</t>
        </r>
        <r>
          <rPr>
            <sz val="9"/>
            <color indexed="81"/>
            <rFont val="Segoe UI"/>
            <family val="2"/>
          </rPr>
          <t>....EQUATORIAL  REFERENCIA NOVEMBRO  2024,   LANÇADA NA PLANILHA DE REPASSE MENSAL NOVEMBRO  2024 DESPACHO Nº 511/2024/SES/CGCC / GAAL-11410 SEI 68238286...               
 R$ 94024,7-UC-10005841591-11/2024
.-TOTAL DA FATURA.......R$92570,72.-IR1,2%.....R$1019,74.-IR4,8%......434,24....IR TOTAL.........R$1453,98.
.
#Solicitação de Liquidação e Pagamento CONSOLIDADO - NOVEMBRO/2024 ({70876405|68315870})#</t>
        </r>
      </text>
    </comment>
    <comment ref="F73" authorId="1" shapeId="0" xr:uid="{52AF8E4B-C505-435B-9E27-355479D248CF}">
      <text>
        <r>
          <rPr>
            <sz val="10"/>
            <rFont val="Arial"/>
            <family val="2"/>
          </rPr>
          <t>R$ 342423,22 - Relatório COMACG nº 58/2023 - COMACG/GMAE-CG/SUPECC/SES/GO (v.53763881), elaborado pela Comissão de Monitoramento e Avaliação dos Contratos de Gestão, referente ao período de avaliação 30 de abril de 2023 a 26 de outubro de 2023, o qual corresponde ao Contrato de Gestão nº 88/2022/SES/GO, Processo nº 202300010067789 (HOUVE REDUÇÃO DO VALOR CONFORME ERRATA DO RELATÓRIO COMACG Nº 58/2023- COMACG/GMAE-CG/SUPECC/SES/GO (v.57912606))</t>
        </r>
      </text>
    </comment>
  </commentList>
</comments>
</file>

<file path=xl/sharedStrings.xml><?xml version="1.0" encoding="utf-8"?>
<sst xmlns="http://schemas.openxmlformats.org/spreadsheetml/2006/main" count="75" uniqueCount="57">
  <si>
    <t>Relatório Resumido da Execução Orçamentária e Financeira por Contrato de Gestão</t>
  </si>
  <si>
    <t>Mês/Ano: JANEIRO A NOVEMBRO/2024</t>
  </si>
  <si>
    <t>Órgão Contratante: SECRETARIA DE ESTADO DA SAÚDE – SES/GO.</t>
  </si>
  <si>
    <t>CNPJ:02.529.964/0001-57</t>
  </si>
  <si>
    <t>Organização Social Contratada : INSTITUTO DE PLANEJAMENTO E GESTÃO DE SERVIÇOS ESPECIALIZADOS - IPGSE</t>
  </si>
  <si>
    <t>CNPJ: 18.176.322/0002-32</t>
  </si>
  <si>
    <t>Unidade Gerida: Hospital Estadual de Santa Helena de Goiás Dr. Albanir Faleiros Machado - HERSO.</t>
  </si>
  <si>
    <t>Contrato de Gestão nº: Termo de Colaboração nº 101/2024 - SES (64030939)</t>
  </si>
  <si>
    <t xml:space="preserve">Vigência do Contrato de Gestão -  3º Termo Aditivo: Início 01/09/2024 A  Término 29/08/2027. </t>
  </si>
  <si>
    <t>Previsão de Repasse Mensal do Contrato de Gestão/ADITIVO - Custeio: R$ 6097982,84     Processo nº: 202300010023436</t>
  </si>
  <si>
    <t xml:space="preserve">Previsão de Repasse Mensal do Contrato de Gestão/ADITIVO - Investimentos : R$ Processo nº:
</t>
  </si>
  <si>
    <t>Em reais</t>
  </si>
  <si>
    <t>Mês</t>
  </si>
  <si>
    <t>Comparativo do Estimado com a Execução Orçamentária e Financeira</t>
  </si>
  <si>
    <t>Valor Mensal Estimado no Contrato de Gestão</t>
  </si>
  <si>
    <t>1. Valor Mensal Estimado no Contrato de Gestão - Custeio</t>
  </si>
  <si>
    <t>2. Empenhado no mês</t>
  </si>
  <si>
    <t>3. Liquidado no mês</t>
  </si>
  <si>
    <t>4. Glosas Aplicadas</t>
  </si>
  <si>
    <t>5. Montante pago no mês (informar o mês a que se refere, quando ocorrer repasses para mais de uma competência, inserir linha para cada mês)</t>
  </si>
  <si>
    <t>6. Guia de Recolhimento (Devolução - informar na Nota Explicativa - Ex.: processo e mês a que se refere)</t>
  </si>
  <si>
    <t>7. Guias de Receita (Devolução de Recursos de Exercícios Anteriores)</t>
  </si>
  <si>
    <t>8. Pagamentos (repasses – Restos a Pagar) (Informar na Nota Explicativa)</t>
  </si>
  <si>
    <t>9. Pagamentos de Despesas de Exercícios Anteriores - DEA (informar a natureza, processo e outros esclarecimentos sobre o repasse efetuado para a contratada, objetivamente, na Nota Explicativa)</t>
  </si>
  <si>
    <t>10. Total de Pagamentos no mês 10=5-(6+7) + 8 + 9</t>
  </si>
  <si>
    <t>Custeio</t>
  </si>
  <si>
    <t>Investimentos</t>
  </si>
  <si>
    <t>Repasses Adicionais (Ver Legenda)</t>
  </si>
  <si>
    <t>GLOSSAS APLICADAS</t>
  </si>
  <si>
    <t>Referência/Parcela</t>
  </si>
  <si>
    <t>Investimento</t>
  </si>
  <si>
    <t xml:space="preserve">Legenda: Repasses Adicionais - Valores adicionais ao pactuado no Contrato de Gestão - Despesas prevista  Contratualmente - Executadas conforme solicitadas pela Organização Social no decorrer da vigência :  </t>
  </si>
  <si>
    <t>Descrição</t>
  </si>
  <si>
    <t xml:space="preserve">Ressarcimentos (Rescisões Trabalhista, Serviço Hospitalar e Ambulatorial, Leitos Extras, Material Órtese e Prótese ( OPME e Outros ). </t>
  </si>
  <si>
    <t>Mandados Judiciais .</t>
  </si>
  <si>
    <t xml:space="preserve">Repasse Via Regularização de Despesas. </t>
  </si>
  <si>
    <t>Encontro de Contas Final do Contrato.</t>
  </si>
  <si>
    <t>Outros.</t>
  </si>
  <si>
    <t>Detalhamento - Glosas</t>
  </si>
  <si>
    <t>Valor R$</t>
  </si>
  <si>
    <t>Natureza da Despesa</t>
  </si>
  <si>
    <t>Processo</t>
  </si>
  <si>
    <t>Competência do DESPESA (mês/ano)</t>
  </si>
  <si>
    <t xml:space="preserve">Período da APLICAÇÃO da Glosa (mês/ano)- </t>
  </si>
  <si>
    <t>Área Responsável</t>
  </si>
  <si>
    <t>Glosa- Concessionárias (faturas da energia).</t>
  </si>
  <si>
    <t>3.3.90.39.04</t>
  </si>
  <si>
    <t>SES/GAAL-11410, SES/GMAE-14421 E SES/SUPECC-03082.</t>
  </si>
  <si>
    <t>Provisão de Fundo Resissório</t>
  </si>
  <si>
    <t>Glosa - Não cumprimento de Metas Contratuais.</t>
  </si>
  <si>
    <t>Relatório COMACG nº 58/2023 - COMACG/GMAE-CG/SUPECC/SES/GO (v.53763881),</t>
  </si>
  <si>
    <t>Outras Glosas-Diferença do ajuste de folha - valor da folha menor que o previsto no Contrato.</t>
  </si>
  <si>
    <t>3.1.90.11.10</t>
  </si>
  <si>
    <t>Total Geral</t>
  </si>
  <si>
    <t xml:space="preserve">* Glosa aplicada com valor estimado - ajuste será realizado posteriormente, quando informado pela SES/GMAE - CG-14421. </t>
  </si>
  <si>
    <r>
      <rPr>
        <b/>
        <sz val="10"/>
        <color rgb="FF000000"/>
        <rFont val="Calibri"/>
        <family val="2"/>
        <charset val="1"/>
      </rPr>
      <t xml:space="preserve">    Nota Explicativa:   8. Pagamentos (repasses – Restos a Pagar) :         </t>
    </r>
    <r>
      <rPr>
        <sz val="10"/>
        <color rgb="FF000000"/>
        <rFont val="Calibri"/>
        <family val="2"/>
        <charset val="1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PROC:202200010020876,IPGSE-HERSO, REF. AO REPASSE CONT. GESTÃO,3° T.A, REF. A NOVEMBRO 2023.
.
VALOR PAGO..............R$ 7.084,69.                                                                                                                                                                                                                                                                                                                                                 PROC:202200010020876,IPGSE-HERSO, REF. AO REPASSE CONT. GESTÃO,3° T.A, REF.A DEZEMBRO 2023.
.
VALOR PAGO...................R$ 7.084,69.                                                                                                                                                                                                                                                                                                                                     PROC:202200010020876,IPGSE-HERSO, REF. AO REPASSE CONT. GESTÃO,3° T.A, REF.A NOVEMBRO 2023.
.
VALOR PAGO..............R$ 60.085,36
•	NF Nº 42267/2022 58271823 20.000,00 DESPACHO Nº 75/2024/SES/SUTIS-18353
•	NF Nº 42459/2022 58271823 9.600,00 DESPACHO Nº 75/2024/SES/SUTIS-18353
•	NF Nº 65106/2022 58271823 9.600,00 DESPACHO Nº 75/2024/SES/SUTIS-18353.
•	.
•	TOTAL PAGO.............R$ 39.200,00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  </r>
    <r>
      <rPr>
        <b/>
        <sz val="10"/>
        <color rgb="FF000000"/>
        <rFont val="Calibri"/>
        <family val="2"/>
        <charset val="1"/>
      </rPr>
      <t xml:space="preserve">9. Pagamentos de Despesas de Exercícios Anteriores - DEA:       </t>
    </r>
    <r>
      <rPr>
        <sz val="10"/>
        <color rgb="FF000000"/>
        <rFont val="Calibri"/>
        <family val="2"/>
        <charset val="1"/>
      </rPr>
      <t xml:space="preserve">    
•	Repasse financeiro ao Hospital Estadual de Santa Helena de Goiás Dr. Albanir Faleiros Machado HERSO para pagamento do Piso Nacional da Enfermagem. Portaria GM/MS nº 1.135/2023. Contrato de Gestão nº 88/2022. 3ºApostilamento.Ref. a outubro, novembro e décimo terceiro de 2023.Programa Federal: Assist. Financeira Complem. p/ Pagto do Piso Salarial dosprof. de enfermagem - Portaria 1355/2023.
.
•	HERSO-PNE-OUT/23.....................................R$ 610,73
•	HERSO-PNE-NOV/23.....................................R$ 610,73
•	HERSO-PNE-13º/23.....................................R$ 13.981,78
Total a Pagar: 15.203,24.        </t>
    </r>
    <r>
      <rPr>
        <b/>
        <sz val="10"/>
        <color rgb="FF000000"/>
        <rFont val="Calibri"/>
        <family val="2"/>
        <charset val="1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  </r>
  </si>
  <si>
    <t>Fonte:Contratos de Gestão e Aditivos contidos no processo e Portal Transparência: saude.go.gov.br  e Sistema SIOFINET - Portal.go.gov.br.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</si>
</sst>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-* #,##0.00_-;\-* #,##0.00_-;_-* \-??_-;_-@_-"/>
    <numFmt numFmtId="165" formatCode="[$-416]mmm\-yy;@"/>
  </numFmts>
  <fonts count="17" x14ac:knownFonts="1">
    <font>
      <sz val="11"/>
      <color rgb="FF000000"/>
      <name val="Calibri"/>
      <family val="2"/>
      <charset val="1"/>
    </font>
    <font>
      <sz val="11"/>
      <color rgb="FF000000"/>
      <name val="Calibri"/>
      <family val="2"/>
      <charset val="1"/>
    </font>
    <font>
      <b/>
      <sz val="20"/>
      <color rgb="FFFFFFFF"/>
      <name val="Arial"/>
      <family val="2"/>
      <charset val="1"/>
    </font>
    <font>
      <sz val="11"/>
      <color theme="0"/>
      <name val="Calibri"/>
      <family val="2"/>
      <charset val="1"/>
    </font>
    <font>
      <sz val="10"/>
      <color rgb="FF000000"/>
      <name val="Calibri"/>
      <family val="2"/>
      <charset val="1"/>
    </font>
    <font>
      <b/>
      <sz val="10"/>
      <color rgb="FFFFFFFF"/>
      <name val="Calibri"/>
      <family val="2"/>
      <charset val="1"/>
    </font>
    <font>
      <b/>
      <sz val="10"/>
      <color rgb="FF000000"/>
      <name val="Calibri"/>
      <family val="2"/>
      <charset val="1"/>
    </font>
    <font>
      <sz val="10"/>
      <name val="Calibri"/>
      <family val="2"/>
      <charset val="1"/>
    </font>
    <font>
      <sz val="12"/>
      <color rgb="FF1F497D"/>
      <name val="Calibri"/>
      <family val="2"/>
      <charset val="1"/>
    </font>
    <font>
      <sz val="8"/>
      <color rgb="FF000000"/>
      <name val="Calibri"/>
      <family val="2"/>
      <charset val="1"/>
    </font>
    <font>
      <sz val="10"/>
      <color theme="0"/>
      <name val="Calibri"/>
      <family val="2"/>
      <charset val="1"/>
    </font>
    <font>
      <sz val="12"/>
      <color theme="1"/>
      <name val="Calibri"/>
      <family val="2"/>
      <charset val="1"/>
    </font>
    <font>
      <sz val="12"/>
      <name val="Calibri"/>
      <family val="2"/>
      <charset val="1"/>
    </font>
    <font>
      <sz val="10"/>
      <color rgb="FF000000"/>
      <name val="Arial"/>
      <family val="2"/>
      <charset val="1"/>
    </font>
    <font>
      <b/>
      <sz val="9"/>
      <color indexed="81"/>
      <name val="Segoe UI"/>
      <family val="2"/>
    </font>
    <font>
      <sz val="9"/>
      <color indexed="81"/>
      <name val="Segoe UI"/>
      <family val="2"/>
    </font>
    <font>
      <sz val="10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rgb="FF127622"/>
        <bgColor rgb="FF008080"/>
      </patternFill>
    </fill>
    <fill>
      <patternFill patternType="solid">
        <fgColor rgb="FFAFD095"/>
        <bgColor rgb="FFCCCCCC"/>
      </patternFill>
    </fill>
    <fill>
      <patternFill patternType="solid">
        <fgColor rgb="FFD9E2F3"/>
        <bgColor rgb="FFD8D8D8"/>
      </patternFill>
    </fill>
    <fill>
      <patternFill patternType="solid">
        <fgColor theme="0"/>
        <bgColor rgb="FFDCCAC8"/>
      </patternFill>
    </fill>
    <fill>
      <patternFill patternType="solid">
        <fgColor rgb="FFD8D8D8"/>
        <bgColor rgb="FFD9E2F3"/>
      </patternFill>
    </fill>
  </fills>
  <borders count="22">
    <border>
      <left/>
      <right/>
      <top/>
      <bottom/>
      <diagonal/>
    </border>
    <border>
      <left style="thin">
        <color auto="1"/>
      </left>
      <right/>
      <top/>
      <bottom/>
      <diagonal/>
    </border>
    <border>
      <left style="medium">
        <color auto="1"/>
      </left>
      <right style="medium">
        <color auto="1"/>
      </right>
      <top style="medium">
        <color rgb="FFCCCCCC"/>
      </top>
      <bottom style="medium">
        <color rgb="FFCCCCCC"/>
      </bottom>
      <diagonal/>
    </border>
    <border>
      <left style="medium">
        <color rgb="FFCCCCCC"/>
      </left>
      <right style="medium">
        <color rgb="FFCCCCCC"/>
      </right>
      <top style="medium">
        <color rgb="FFCCCCCC"/>
      </top>
      <bottom style="medium">
        <color rgb="FFCCCCCC"/>
      </bottom>
      <diagonal/>
    </border>
    <border>
      <left style="medium">
        <color rgb="FFCCCCCC"/>
      </left>
      <right style="medium">
        <color rgb="FFCCCCCC"/>
      </right>
      <top style="medium">
        <color rgb="FFCCCCCC"/>
      </top>
      <bottom style="medium">
        <color auto="1"/>
      </bottom>
      <diagonal/>
    </border>
    <border>
      <left style="medium">
        <color auto="1"/>
      </left>
      <right style="medium">
        <color rgb="FFCCCCCC"/>
      </right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 style="medium">
        <color rgb="FFCCCCCC"/>
      </left>
      <right style="medium">
        <color rgb="FFCCCCCC"/>
      </right>
      <top style="medium">
        <color auto="1"/>
      </top>
      <bottom style="medium">
        <color rgb="FFCCCCCC"/>
      </bottom>
      <diagonal/>
    </border>
    <border>
      <left style="medium">
        <color rgb="FFCCCCCC"/>
      </left>
      <right style="medium">
        <color rgb="FFCCCCCC"/>
      </right>
      <top/>
      <bottom/>
      <diagonal/>
    </border>
    <border>
      <left style="medium">
        <color auto="1"/>
      </left>
      <right style="medium">
        <color auto="1"/>
      </right>
      <top style="medium">
        <color rgb="FFCCCCCC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rgb="FFCCCCCC"/>
      </top>
      <bottom/>
      <diagonal/>
    </border>
    <border>
      <left style="medium">
        <color rgb="FFCCCCCC"/>
      </left>
      <right style="medium">
        <color auto="1"/>
      </right>
      <top style="medium">
        <color rgb="FFCCCCCC"/>
      </top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rgb="FFCCCCCC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rgb="FFCCCCCC"/>
      </top>
      <bottom style="medium">
        <color auto="1"/>
      </bottom>
      <diagonal/>
    </border>
    <border>
      <left style="medium">
        <color rgb="FFCCCCCC"/>
      </left>
      <right style="medium">
        <color auto="1"/>
      </right>
      <top style="medium">
        <color rgb="FFCCCCCC"/>
      </top>
      <bottom style="medium">
        <color auto="1"/>
      </bottom>
      <diagonal/>
    </border>
    <border>
      <left style="medium">
        <color rgb="FFCCCCCC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4">
    <xf numFmtId="0" fontId="0" fillId="0" borderId="0"/>
    <xf numFmtId="164" fontId="1" fillId="0" borderId="0" applyBorder="0" applyProtection="0"/>
    <xf numFmtId="0" fontId="1" fillId="0" borderId="0"/>
    <xf numFmtId="164" fontId="1" fillId="0" borderId="0" applyBorder="0" applyProtection="0"/>
  </cellStyleXfs>
  <cellXfs count="78">
    <xf numFmtId="0" fontId="0" fillId="0" borderId="0" xfId="0"/>
    <xf numFmtId="0" fontId="2" fillId="2" borderId="1" xfId="0" applyFont="1" applyFill="1" applyBorder="1" applyAlignment="1">
      <alignment horizontal="center" vertical="center"/>
    </xf>
    <xf numFmtId="0" fontId="3" fillId="0" borderId="0" xfId="0" applyFont="1"/>
    <xf numFmtId="0" fontId="4" fillId="0" borderId="0" xfId="0" applyFont="1" applyAlignment="1">
      <alignment horizontal="center" vertical="center"/>
    </xf>
    <xf numFmtId="0" fontId="4" fillId="0" borderId="0" xfId="0" applyFont="1"/>
    <xf numFmtId="0" fontId="5" fillId="2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left" vertical="center"/>
    </xf>
    <xf numFmtId="0" fontId="6" fillId="0" borderId="0" xfId="0" applyFont="1" applyAlignment="1">
      <alignment horizontal="left" vertical="center"/>
    </xf>
    <xf numFmtId="0" fontId="4" fillId="0" borderId="0" xfId="0" applyFont="1"/>
    <xf numFmtId="0" fontId="5" fillId="2" borderId="2" xfId="0" applyFont="1" applyFill="1" applyBorder="1" applyAlignment="1">
      <alignment vertical="center" wrapText="1"/>
    </xf>
    <xf numFmtId="0" fontId="4" fillId="0" borderId="3" xfId="0" applyFont="1" applyBorder="1" applyAlignment="1">
      <alignment wrapText="1"/>
    </xf>
    <xf numFmtId="0" fontId="4" fillId="0" borderId="3" xfId="0" applyFont="1" applyBorder="1" applyAlignment="1">
      <alignment wrapText="1"/>
    </xf>
    <xf numFmtId="0" fontId="4" fillId="0" borderId="4" xfId="0" applyFont="1" applyBorder="1" applyAlignment="1">
      <alignment horizontal="right" vertical="center" wrapText="1"/>
    </xf>
    <xf numFmtId="0" fontId="5" fillId="2" borderId="5" xfId="0" applyFont="1" applyFill="1" applyBorder="1" applyAlignment="1">
      <alignment horizontal="center" vertical="center" wrapText="1"/>
    </xf>
    <xf numFmtId="0" fontId="5" fillId="2" borderId="6" xfId="0" applyFont="1" applyFill="1" applyBorder="1" applyAlignment="1">
      <alignment horizontal="center" vertical="center" wrapText="1"/>
    </xf>
    <xf numFmtId="0" fontId="5" fillId="2" borderId="7" xfId="0" applyFont="1" applyFill="1" applyBorder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5" fillId="2" borderId="8" xfId="0" applyFont="1" applyFill="1" applyBorder="1" applyAlignment="1">
      <alignment horizontal="center" vertical="center" wrapText="1"/>
    </xf>
    <xf numFmtId="0" fontId="6" fillId="3" borderId="9" xfId="0" applyFont="1" applyFill="1" applyBorder="1" applyAlignment="1">
      <alignment horizontal="center" vertical="center" wrapText="1"/>
    </xf>
    <xf numFmtId="0" fontId="6" fillId="3" borderId="10" xfId="0" applyFont="1" applyFill="1" applyBorder="1" applyAlignment="1">
      <alignment horizontal="center" vertical="center" wrapText="1"/>
    </xf>
    <xf numFmtId="0" fontId="6" fillId="3" borderId="11" xfId="0" applyFont="1" applyFill="1" applyBorder="1" applyAlignment="1">
      <alignment horizontal="center" vertical="center" wrapText="1"/>
    </xf>
    <xf numFmtId="0" fontId="6" fillId="3" borderId="12" xfId="0" applyFont="1" applyFill="1" applyBorder="1" applyAlignment="1">
      <alignment horizontal="center" vertical="center" wrapText="1"/>
    </xf>
    <xf numFmtId="17" fontId="4" fillId="0" borderId="12" xfId="0" applyNumberFormat="1" applyFont="1" applyBorder="1" applyAlignment="1">
      <alignment horizontal="center" vertical="center" wrapText="1"/>
    </xf>
    <xf numFmtId="164" fontId="4" fillId="0" borderId="13" xfId="0" applyNumberFormat="1" applyFont="1" applyBorder="1" applyAlignment="1">
      <alignment horizontal="center" vertical="center" wrapText="1"/>
    </xf>
    <xf numFmtId="164" fontId="4" fillId="0" borderId="14" xfId="0" applyNumberFormat="1" applyFont="1" applyBorder="1" applyAlignment="1">
      <alignment horizontal="center" vertical="center" wrapText="1"/>
    </xf>
    <xf numFmtId="164" fontId="4" fillId="0" borderId="15" xfId="0" applyNumberFormat="1" applyFont="1" applyBorder="1" applyAlignment="1">
      <alignment horizontal="center" vertical="center" wrapText="1"/>
    </xf>
    <xf numFmtId="0" fontId="4" fillId="0" borderId="16" xfId="0" applyFont="1" applyBorder="1" applyAlignment="1">
      <alignment horizontal="center" vertical="center" wrapText="1"/>
    </xf>
    <xf numFmtId="164" fontId="4" fillId="0" borderId="16" xfId="1" applyFont="1" applyBorder="1" applyAlignment="1" applyProtection="1">
      <alignment horizontal="center" vertical="center" wrapText="1"/>
    </xf>
    <xf numFmtId="165" fontId="7" fillId="0" borderId="16" xfId="0" applyNumberFormat="1" applyFont="1" applyBorder="1" applyAlignment="1">
      <alignment horizontal="center" vertical="center" wrapText="1"/>
    </xf>
    <xf numFmtId="164" fontId="7" fillId="0" borderId="16" xfId="0" applyNumberFormat="1" applyFont="1" applyBorder="1" applyAlignment="1">
      <alignment horizontal="center" vertical="center" wrapText="1"/>
    </xf>
    <xf numFmtId="0" fontId="7" fillId="0" borderId="16" xfId="0" applyFont="1" applyBorder="1" applyAlignment="1">
      <alignment horizontal="center" vertical="center" wrapText="1"/>
    </xf>
    <xf numFmtId="164" fontId="3" fillId="0" borderId="0" xfId="0" applyNumberFormat="1" applyFont="1" applyAlignment="1">
      <alignment horizontal="center" vertical="center"/>
    </xf>
    <xf numFmtId="164" fontId="4" fillId="0" borderId="16" xfId="0" applyNumberFormat="1" applyFont="1" applyBorder="1" applyAlignment="1">
      <alignment horizontal="center" vertical="center" wrapText="1"/>
    </xf>
    <xf numFmtId="17" fontId="4" fillId="0" borderId="17" xfId="0" applyNumberFormat="1" applyFont="1" applyBorder="1" applyAlignment="1">
      <alignment horizontal="center" vertical="center" wrapText="1"/>
    </xf>
    <xf numFmtId="0" fontId="4" fillId="0" borderId="15" xfId="0" applyFont="1" applyBorder="1" applyAlignment="1">
      <alignment horizontal="center" vertical="center" wrapText="1"/>
    </xf>
    <xf numFmtId="164" fontId="4" fillId="0" borderId="15" xfId="1" applyFont="1" applyBorder="1" applyAlignment="1" applyProtection="1">
      <alignment horizontal="center" vertical="center" wrapText="1"/>
    </xf>
    <xf numFmtId="164" fontId="7" fillId="0" borderId="15" xfId="0" applyNumberFormat="1" applyFont="1" applyBorder="1" applyAlignment="1">
      <alignment horizontal="center" vertical="center" wrapText="1"/>
    </xf>
    <xf numFmtId="0" fontId="7" fillId="0" borderId="15" xfId="0" applyFont="1" applyBorder="1" applyAlignment="1">
      <alignment horizontal="center" vertical="center" wrapText="1"/>
    </xf>
    <xf numFmtId="4" fontId="4" fillId="0" borderId="15" xfId="0" applyNumberFormat="1" applyFont="1" applyBorder="1" applyAlignment="1">
      <alignment horizontal="center" vertical="center" wrapText="1"/>
    </xf>
    <xf numFmtId="164" fontId="7" fillId="0" borderId="15" xfId="1" applyFont="1" applyBorder="1" applyAlignment="1" applyProtection="1">
      <alignment horizontal="center" vertical="center" wrapText="1"/>
    </xf>
    <xf numFmtId="165" fontId="7" fillId="0" borderId="15" xfId="0" applyNumberFormat="1" applyFont="1" applyBorder="1" applyAlignment="1">
      <alignment horizontal="center" vertical="center" wrapText="1"/>
    </xf>
    <xf numFmtId="164" fontId="0" fillId="0" borderId="15" xfId="0" applyNumberFormat="1" applyBorder="1" applyAlignment="1">
      <alignment horizontal="center" vertical="center" wrapText="1"/>
    </xf>
    <xf numFmtId="0" fontId="4" fillId="4" borderId="12" xfId="0" applyFont="1" applyFill="1" applyBorder="1" applyAlignment="1">
      <alignment horizontal="center" vertical="center" wrapText="1"/>
    </xf>
    <xf numFmtId="164" fontId="6" fillId="4" borderId="13" xfId="0" applyNumberFormat="1" applyFont="1" applyFill="1" applyBorder="1" applyAlignment="1">
      <alignment horizontal="center" vertical="center" wrapText="1"/>
    </xf>
    <xf numFmtId="0" fontId="4" fillId="0" borderId="0" xfId="0" applyFont="1" applyAlignment="1">
      <alignment wrapText="1"/>
    </xf>
    <xf numFmtId="0" fontId="4" fillId="0" borderId="0" xfId="0" applyFont="1" applyAlignment="1">
      <alignment horizontal="center" wrapText="1"/>
    </xf>
    <xf numFmtId="164" fontId="4" fillId="0" borderId="0" xfId="0" applyNumberFormat="1" applyFont="1" applyAlignment="1">
      <alignment wrapText="1"/>
    </xf>
    <xf numFmtId="0" fontId="4" fillId="0" borderId="0" xfId="0" applyFont="1" applyAlignment="1">
      <alignment horizontal="center" vertical="center" wrapText="1"/>
    </xf>
    <xf numFmtId="0" fontId="5" fillId="2" borderId="18" xfId="0" applyFont="1" applyFill="1" applyBorder="1" applyAlignment="1">
      <alignment horizontal="center" vertical="center" wrapText="1"/>
    </xf>
    <xf numFmtId="0" fontId="6" fillId="3" borderId="18" xfId="0" applyFont="1" applyFill="1" applyBorder="1" applyAlignment="1">
      <alignment horizontal="center" vertical="center" wrapText="1"/>
    </xf>
    <xf numFmtId="0" fontId="4" fillId="0" borderId="18" xfId="0" applyFont="1" applyBorder="1" applyAlignment="1">
      <alignment vertical="center" wrapText="1"/>
    </xf>
    <xf numFmtId="0" fontId="6" fillId="3" borderId="18" xfId="0" applyFont="1" applyFill="1" applyBorder="1" applyAlignment="1">
      <alignment horizontal="center" vertical="center" wrapText="1"/>
    </xf>
    <xf numFmtId="4" fontId="8" fillId="0" borderId="19" xfId="2" applyNumberFormat="1" applyFont="1" applyBorder="1" applyAlignment="1">
      <alignment vertical="center" wrapText="1"/>
    </xf>
    <xf numFmtId="0" fontId="4" fillId="0" borderId="18" xfId="0" applyFont="1" applyBorder="1" applyAlignment="1">
      <alignment horizontal="center" vertical="center" wrapText="1"/>
    </xf>
    <xf numFmtId="1" fontId="4" fillId="0" borderId="18" xfId="0" applyNumberFormat="1" applyFont="1" applyBorder="1" applyAlignment="1">
      <alignment horizontal="center" vertical="center" wrapText="1"/>
    </xf>
    <xf numFmtId="165" fontId="4" fillId="0" borderId="18" xfId="0" applyNumberFormat="1" applyFont="1" applyBorder="1" applyAlignment="1">
      <alignment horizontal="center" vertical="center" wrapText="1"/>
    </xf>
    <xf numFmtId="0" fontId="9" fillId="0" borderId="18" xfId="0" applyFont="1" applyBorder="1" applyAlignment="1">
      <alignment horizontal="center" vertical="center" wrapText="1"/>
    </xf>
    <xf numFmtId="0" fontId="10" fillId="0" borderId="1" xfId="0" applyFont="1" applyBorder="1" applyAlignment="1">
      <alignment horizontal="left" vertical="top" wrapText="1"/>
    </xf>
    <xf numFmtId="0" fontId="4" fillId="0" borderId="0" xfId="0" applyFont="1" applyAlignment="1">
      <alignment vertical="center" wrapText="1"/>
    </xf>
    <xf numFmtId="0" fontId="10" fillId="0" borderId="1" xfId="0" applyFont="1" applyBorder="1" applyAlignment="1">
      <alignment horizontal="left" vertical="top" wrapText="1"/>
    </xf>
    <xf numFmtId="164" fontId="11" fillId="5" borderId="20" xfId="3" applyFont="1" applyFill="1" applyBorder="1" applyAlignment="1" applyProtection="1">
      <alignment vertical="center" wrapText="1"/>
    </xf>
    <xf numFmtId="0" fontId="4" fillId="0" borderId="1" xfId="0" applyFont="1" applyBorder="1" applyAlignment="1">
      <alignment horizontal="left" vertical="top" wrapText="1"/>
    </xf>
    <xf numFmtId="164" fontId="12" fillId="0" borderId="20" xfId="3" applyFont="1" applyBorder="1" applyAlignment="1" applyProtection="1">
      <alignment horizontal="center" vertical="center"/>
    </xf>
    <xf numFmtId="0" fontId="9" fillId="0" borderId="21" xfId="0" applyFont="1" applyBorder="1" applyAlignment="1">
      <alignment horizontal="center" vertical="center" wrapText="1"/>
    </xf>
    <xf numFmtId="164" fontId="7" fillId="0" borderId="18" xfId="1" applyFont="1" applyBorder="1" applyAlignment="1" applyProtection="1">
      <alignment horizontal="center" vertical="center" wrapText="1"/>
    </xf>
    <xf numFmtId="0" fontId="6" fillId="6" borderId="18" xfId="0" applyFont="1" applyFill="1" applyBorder="1" applyAlignment="1">
      <alignment vertical="center" wrapText="1"/>
    </xf>
    <xf numFmtId="164" fontId="6" fillId="6" borderId="18" xfId="0" applyNumberFormat="1" applyFont="1" applyFill="1" applyBorder="1" applyAlignment="1">
      <alignment horizontal="right" vertical="center" wrapText="1"/>
    </xf>
    <xf numFmtId="0" fontId="4" fillId="6" borderId="18" xfId="0" applyFont="1" applyFill="1" applyBorder="1" applyAlignment="1">
      <alignment vertical="center" wrapText="1"/>
    </xf>
    <xf numFmtId="0" fontId="4" fillId="6" borderId="18" xfId="0" applyFont="1" applyFill="1" applyBorder="1" applyAlignment="1">
      <alignment horizontal="center" vertical="center" wrapText="1"/>
    </xf>
    <xf numFmtId="0" fontId="4" fillId="0" borderId="0" xfId="0" applyFont="1" applyAlignment="1">
      <alignment vertical="center" wrapText="1"/>
    </xf>
    <xf numFmtId="0" fontId="4" fillId="0" borderId="0" xfId="0" applyFont="1" applyAlignment="1">
      <alignment wrapText="1"/>
    </xf>
    <xf numFmtId="0" fontId="6" fillId="0" borderId="12" xfId="0" applyFont="1" applyBorder="1" applyAlignment="1">
      <alignment horizontal="left" vertical="top" wrapText="1"/>
    </xf>
    <xf numFmtId="0" fontId="0" fillId="0" borderId="0" xfId="0" applyAlignment="1">
      <alignment horizontal="center" vertical="center" wrapText="1"/>
    </xf>
    <xf numFmtId="0" fontId="13" fillId="0" borderId="0" xfId="0" applyFont="1" applyAlignment="1">
      <alignment wrapText="1"/>
    </xf>
    <xf numFmtId="0" fontId="13" fillId="0" borderId="0" xfId="0" applyFont="1" applyAlignment="1">
      <alignment horizontal="center" wrapText="1"/>
    </xf>
    <xf numFmtId="0" fontId="13" fillId="0" borderId="0" xfId="0" applyFont="1" applyAlignment="1">
      <alignment horizontal="center" vertical="center" wrapText="1"/>
    </xf>
    <xf numFmtId="0" fontId="0" fillId="0" borderId="0" xfId="0" applyAlignment="1">
      <alignment horizontal="center"/>
    </xf>
  </cellXfs>
  <cellStyles count="4">
    <cellStyle name="Normal" xfId="0" builtinId="0"/>
    <cellStyle name="Normal 65" xfId="2" xr:uid="{A16F9D11-D781-4F8E-90CA-A63090A0736F}"/>
    <cellStyle name="Vírgula" xfId="1" builtinId="3"/>
    <cellStyle name="Vírgula 44" xfId="3" xr:uid="{2D789842-0085-4A15-BA9D-F5FC23C07E81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EC46565-5B85-4BF3-A5B1-7DE0EB00536E}">
  <sheetPr>
    <tabColor rgb="FF92D050"/>
    <pageSetUpPr fitToPage="1"/>
  </sheetPr>
  <dimension ref="A1:X123"/>
  <sheetViews>
    <sheetView tabSelected="1" topLeftCell="A54" zoomScaleNormal="100" workbookViewId="0">
      <selection activeCell="H65" sqref="H65"/>
    </sheetView>
  </sheetViews>
  <sheetFormatPr defaultColWidth="8.7109375" defaultRowHeight="15" x14ac:dyDescent="0.25"/>
  <cols>
    <col min="1" max="1" width="10.42578125" customWidth="1"/>
    <col min="2" max="2" width="14.28515625" customWidth="1"/>
    <col min="3" max="3" width="16.28515625" style="77" customWidth="1"/>
    <col min="4" max="7" width="16.28515625" customWidth="1"/>
    <col min="8" max="8" width="18.5703125" customWidth="1"/>
    <col min="9" max="10" width="16.28515625" customWidth="1"/>
    <col min="11" max="11" width="18.28515625" style="17" customWidth="1"/>
    <col min="12" max="22" width="16.28515625" customWidth="1"/>
    <col min="23" max="23" width="15.85546875" style="2" customWidth="1"/>
    <col min="24" max="24" width="14.28515625" style="2" bestFit="1" customWidth="1"/>
  </cols>
  <sheetData>
    <row r="1" spans="1:22" ht="36" customHeight="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</row>
    <row r="2" spans="1:22" x14ac:dyDescent="0.25">
      <c r="A2" s="3"/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4"/>
      <c r="P2" s="4"/>
      <c r="Q2" s="4"/>
      <c r="R2" s="4"/>
      <c r="S2" s="4"/>
      <c r="T2" s="4"/>
      <c r="U2" s="4"/>
      <c r="V2" s="4"/>
    </row>
    <row r="3" spans="1:22" x14ac:dyDescent="0.25">
      <c r="A3" s="5" t="s">
        <v>1</v>
      </c>
      <c r="B3" s="5"/>
      <c r="C3" s="5"/>
      <c r="D3" s="5"/>
      <c r="E3" s="5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</row>
    <row r="4" spans="1:22" x14ac:dyDescent="0.25">
      <c r="A4" s="3"/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4"/>
      <c r="P4" s="4"/>
      <c r="Q4" s="4"/>
      <c r="R4" s="4"/>
      <c r="S4" s="4"/>
      <c r="T4" s="4"/>
      <c r="U4" s="4"/>
      <c r="V4" s="4"/>
    </row>
    <row r="5" spans="1:22" ht="18" customHeight="1" x14ac:dyDescent="0.25">
      <c r="A5" s="6" t="s">
        <v>2</v>
      </c>
      <c r="B5" s="6"/>
      <c r="C5" s="6"/>
      <c r="D5" s="6"/>
      <c r="E5" s="6"/>
      <c r="F5" s="6"/>
      <c r="G5" s="6"/>
      <c r="H5" s="6"/>
      <c r="I5" s="6"/>
      <c r="J5" s="6"/>
      <c r="K5" s="6"/>
      <c r="L5" s="6"/>
      <c r="M5" s="6"/>
      <c r="N5" s="6"/>
      <c r="O5" s="6"/>
      <c r="P5" s="6"/>
      <c r="Q5" s="6"/>
      <c r="R5" s="6"/>
      <c r="S5" s="6"/>
      <c r="T5" s="6"/>
      <c r="U5" s="6"/>
      <c r="V5" s="6"/>
    </row>
    <row r="6" spans="1:22" ht="16.5" customHeight="1" x14ac:dyDescent="0.25">
      <c r="A6" s="7" t="s">
        <v>3</v>
      </c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4"/>
      <c r="P6" s="4"/>
      <c r="Q6" s="4"/>
      <c r="R6" s="4"/>
      <c r="S6" s="4"/>
      <c r="T6" s="4"/>
      <c r="U6" s="4"/>
      <c r="V6" s="4"/>
    </row>
    <row r="7" spans="1:22" ht="16.5" customHeight="1" x14ac:dyDescent="0.25">
      <c r="A7" s="8"/>
      <c r="B7" s="8"/>
      <c r="C7" s="8"/>
      <c r="D7" s="8"/>
      <c r="E7" s="8"/>
      <c r="F7" s="8"/>
      <c r="G7" s="8"/>
      <c r="H7" s="8"/>
      <c r="I7" s="8"/>
      <c r="J7" s="8"/>
      <c r="K7" s="8"/>
      <c r="L7" s="8"/>
      <c r="M7" s="8"/>
      <c r="N7" s="8"/>
      <c r="O7" s="4"/>
      <c r="P7" s="4"/>
      <c r="Q7" s="4"/>
      <c r="R7" s="4"/>
      <c r="S7" s="4"/>
      <c r="T7" s="4"/>
      <c r="U7" s="4"/>
      <c r="V7" s="4"/>
    </row>
    <row r="8" spans="1:22" ht="16.5" customHeight="1" x14ac:dyDescent="0.25">
      <c r="A8" s="6" t="s">
        <v>4</v>
      </c>
      <c r="B8" s="6"/>
      <c r="C8" s="6"/>
      <c r="D8" s="6"/>
      <c r="E8" s="6"/>
      <c r="F8" s="6"/>
      <c r="G8" s="6"/>
      <c r="H8" s="6"/>
      <c r="I8" s="6"/>
      <c r="J8" s="6"/>
      <c r="K8" s="6"/>
      <c r="L8" s="6"/>
      <c r="M8" s="6"/>
      <c r="N8" s="6"/>
      <c r="O8" s="6"/>
      <c r="P8" s="6"/>
      <c r="Q8" s="6"/>
      <c r="R8" s="6"/>
      <c r="S8" s="6"/>
      <c r="T8" s="6"/>
      <c r="U8" s="6"/>
      <c r="V8" s="6"/>
    </row>
    <row r="9" spans="1:22" ht="15.75" customHeight="1" x14ac:dyDescent="0.25">
      <c r="A9" s="7" t="s">
        <v>5</v>
      </c>
      <c r="B9" s="7"/>
      <c r="C9" s="7"/>
      <c r="D9" s="7"/>
      <c r="E9" s="7"/>
      <c r="F9" s="7"/>
      <c r="G9" s="7"/>
      <c r="H9" s="7"/>
      <c r="I9" s="7"/>
      <c r="J9" s="7"/>
      <c r="K9" s="7"/>
      <c r="L9" s="7"/>
      <c r="M9" s="7"/>
      <c r="N9" s="7"/>
      <c r="O9" s="4"/>
      <c r="P9" s="4"/>
      <c r="Q9" s="4"/>
      <c r="R9" s="4"/>
      <c r="S9" s="4"/>
      <c r="T9" s="4"/>
      <c r="U9" s="4"/>
      <c r="V9" s="4"/>
    </row>
    <row r="10" spans="1:22" ht="15.75" customHeight="1" x14ac:dyDescent="0.25">
      <c r="A10" s="8"/>
      <c r="B10" s="8"/>
      <c r="C10" s="8"/>
      <c r="D10" s="8"/>
      <c r="E10" s="8"/>
      <c r="F10" s="8"/>
      <c r="G10" s="8"/>
      <c r="H10" s="8"/>
      <c r="I10" s="8"/>
      <c r="J10" s="8"/>
      <c r="K10" s="8"/>
      <c r="L10" s="8"/>
      <c r="M10" s="8"/>
      <c r="N10" s="8"/>
      <c r="O10" s="4"/>
      <c r="P10" s="4"/>
      <c r="Q10" s="4"/>
      <c r="R10" s="4"/>
      <c r="S10" s="4"/>
      <c r="T10" s="4"/>
      <c r="U10" s="4"/>
      <c r="V10" s="4"/>
    </row>
    <row r="11" spans="1:22" ht="18.75" customHeight="1" x14ac:dyDescent="0.25">
      <c r="A11" s="6" t="s">
        <v>6</v>
      </c>
      <c r="B11" s="6"/>
      <c r="C11" s="6"/>
      <c r="D11" s="6"/>
      <c r="E11" s="6"/>
      <c r="F11" s="6"/>
      <c r="G11" s="6"/>
      <c r="H11" s="6"/>
      <c r="I11" s="6"/>
      <c r="J11" s="6"/>
      <c r="K11" s="6"/>
      <c r="L11" s="6"/>
      <c r="M11" s="6"/>
      <c r="N11" s="6"/>
      <c r="O11" s="6"/>
      <c r="P11" s="6"/>
      <c r="Q11" s="6"/>
      <c r="R11" s="6"/>
      <c r="S11" s="6"/>
      <c r="T11" s="6"/>
      <c r="U11" s="6"/>
      <c r="V11" s="6"/>
    </row>
    <row r="12" spans="1:22" ht="15.75" customHeight="1" thickBot="1" x14ac:dyDescent="0.3">
      <c r="A12" s="7"/>
      <c r="B12" s="7"/>
      <c r="C12" s="7"/>
      <c r="D12" s="7"/>
      <c r="E12" s="7"/>
      <c r="F12" s="7"/>
      <c r="G12" s="7"/>
      <c r="H12" s="7"/>
      <c r="I12" s="7"/>
      <c r="J12" s="7"/>
      <c r="K12" s="7"/>
      <c r="L12" s="7"/>
      <c r="M12" s="7"/>
      <c r="N12" s="7"/>
      <c r="O12" s="4"/>
      <c r="P12" s="4"/>
      <c r="Q12" s="4"/>
      <c r="R12" s="4"/>
      <c r="S12" s="4"/>
      <c r="T12" s="4"/>
      <c r="U12" s="4"/>
      <c r="V12" s="4"/>
    </row>
    <row r="13" spans="1:22" ht="15.75" customHeight="1" thickBot="1" x14ac:dyDescent="0.3">
      <c r="A13" s="9" t="s">
        <v>7</v>
      </c>
      <c r="B13" s="9"/>
      <c r="C13" s="9"/>
      <c r="D13" s="9"/>
      <c r="E13" s="9"/>
      <c r="F13" s="9"/>
      <c r="G13" s="9"/>
      <c r="H13" s="9"/>
      <c r="I13" s="9"/>
      <c r="J13" s="9"/>
      <c r="K13" s="9"/>
      <c r="L13" s="9"/>
      <c r="M13" s="9"/>
      <c r="N13" s="9"/>
      <c r="O13" s="9"/>
      <c r="P13" s="9"/>
      <c r="Q13" s="9"/>
      <c r="R13" s="9"/>
      <c r="S13" s="9"/>
      <c r="T13" s="9"/>
      <c r="U13" s="9"/>
      <c r="V13" s="9"/>
    </row>
    <row r="14" spans="1:22" ht="31.5" customHeight="1" thickBot="1" x14ac:dyDescent="0.3">
      <c r="A14" s="9" t="s">
        <v>8</v>
      </c>
      <c r="B14" s="9"/>
      <c r="C14" s="9"/>
      <c r="D14" s="9"/>
      <c r="E14" s="9"/>
      <c r="F14" s="9"/>
      <c r="G14" s="9"/>
      <c r="H14" s="9"/>
      <c r="I14" s="9"/>
      <c r="J14" s="9"/>
      <c r="K14" s="9"/>
      <c r="L14" s="9"/>
      <c r="M14" s="9"/>
      <c r="N14" s="9"/>
      <c r="O14" s="9"/>
      <c r="P14" s="9"/>
      <c r="Q14" s="9"/>
      <c r="R14" s="9"/>
      <c r="S14" s="9"/>
      <c r="T14" s="9"/>
      <c r="U14" s="9"/>
      <c r="V14" s="9"/>
    </row>
    <row r="15" spans="1:22" ht="15.75" thickBot="1" x14ac:dyDescent="0.3">
      <c r="A15" s="10"/>
      <c r="B15" s="10"/>
      <c r="C15" s="10"/>
      <c r="D15" s="10"/>
      <c r="E15" s="10"/>
      <c r="F15" s="10"/>
      <c r="G15" s="10"/>
      <c r="H15" s="10"/>
      <c r="I15" s="10"/>
      <c r="J15" s="10"/>
      <c r="K15" s="10"/>
      <c r="L15" s="10"/>
      <c r="M15" s="10"/>
      <c r="N15" s="10"/>
      <c r="O15" s="10"/>
      <c r="P15" s="11"/>
      <c r="Q15" s="11"/>
      <c r="R15" s="11"/>
      <c r="S15" s="11"/>
      <c r="T15" s="11"/>
      <c r="U15" s="11"/>
      <c r="V15" s="11"/>
    </row>
    <row r="16" spans="1:22" ht="15.75" customHeight="1" thickBot="1" x14ac:dyDescent="0.3">
      <c r="A16" s="9" t="s">
        <v>9</v>
      </c>
      <c r="B16" s="9"/>
      <c r="C16" s="9"/>
      <c r="D16" s="9"/>
      <c r="E16" s="9"/>
      <c r="F16" s="9"/>
      <c r="G16" s="9"/>
      <c r="H16" s="9"/>
      <c r="I16" s="9"/>
      <c r="J16" s="9"/>
      <c r="K16" s="9"/>
      <c r="L16" s="9"/>
      <c r="M16" s="9"/>
      <c r="N16" s="9"/>
      <c r="O16" s="9"/>
      <c r="P16" s="9"/>
      <c r="Q16" s="9"/>
      <c r="R16" s="9"/>
      <c r="S16" s="9"/>
      <c r="T16" s="9"/>
      <c r="U16" s="9"/>
      <c r="V16" s="9"/>
    </row>
    <row r="17" spans="1:24" ht="25.5" customHeight="1" thickBot="1" x14ac:dyDescent="0.3">
      <c r="A17" s="9" t="s">
        <v>10</v>
      </c>
      <c r="B17" s="9"/>
      <c r="C17" s="9"/>
      <c r="D17" s="9"/>
      <c r="E17" s="9"/>
      <c r="F17" s="9"/>
      <c r="G17" s="9"/>
      <c r="H17" s="9"/>
      <c r="I17" s="9"/>
      <c r="J17" s="9"/>
      <c r="K17" s="9"/>
      <c r="L17" s="9"/>
      <c r="M17" s="9"/>
      <c r="N17" s="9"/>
      <c r="O17" s="9"/>
      <c r="P17" s="9"/>
      <c r="Q17" s="9"/>
      <c r="R17" s="9"/>
      <c r="S17" s="9"/>
      <c r="T17" s="9"/>
      <c r="U17" s="9"/>
      <c r="V17" s="9"/>
    </row>
    <row r="18" spans="1:24" ht="15.75" customHeight="1" thickBot="1" x14ac:dyDescent="0.3">
      <c r="A18" s="12" t="s">
        <v>11</v>
      </c>
      <c r="B18" s="12"/>
      <c r="C18" s="12"/>
      <c r="D18" s="12"/>
      <c r="E18" s="12"/>
      <c r="F18" s="12"/>
      <c r="G18" s="12"/>
      <c r="H18" s="12"/>
      <c r="I18" s="12"/>
      <c r="J18" s="12"/>
      <c r="K18" s="12"/>
      <c r="L18" s="12"/>
      <c r="M18" s="12"/>
      <c r="N18" s="12"/>
      <c r="O18" s="12"/>
      <c r="P18" s="12"/>
      <c r="Q18" s="12"/>
      <c r="R18" s="12"/>
      <c r="S18" s="12"/>
      <c r="T18" s="12"/>
      <c r="U18" s="12"/>
      <c r="V18" s="12"/>
    </row>
    <row r="19" spans="1:24" s="17" customFormat="1" ht="15.75" customHeight="1" thickBot="1" x14ac:dyDescent="0.3">
      <c r="A19" s="13" t="s">
        <v>12</v>
      </c>
      <c r="B19" s="14"/>
      <c r="C19" s="15" t="s">
        <v>13</v>
      </c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6"/>
      <c r="X19" s="16"/>
    </row>
    <row r="20" spans="1:24" s="17" customFormat="1" ht="81" customHeight="1" thickBot="1" x14ac:dyDescent="0.3">
      <c r="A20" s="13"/>
      <c r="B20" s="18" t="s">
        <v>14</v>
      </c>
      <c r="C20" s="19" t="s">
        <v>15</v>
      </c>
      <c r="D20" s="20" t="s">
        <v>16</v>
      </c>
      <c r="E20" s="20"/>
      <c r="F20" s="20"/>
      <c r="G20" s="20" t="s">
        <v>17</v>
      </c>
      <c r="H20" s="20"/>
      <c r="I20" s="20"/>
      <c r="J20" s="21" t="s">
        <v>18</v>
      </c>
      <c r="K20" s="20" t="s">
        <v>19</v>
      </c>
      <c r="L20" s="20"/>
      <c r="M20" s="20"/>
      <c r="N20" s="20"/>
      <c r="O20" s="20" t="s">
        <v>20</v>
      </c>
      <c r="P20" s="20"/>
      <c r="Q20" s="21" t="s">
        <v>21</v>
      </c>
      <c r="R20" s="20" t="s">
        <v>22</v>
      </c>
      <c r="S20" s="20"/>
      <c r="T20" s="20" t="s">
        <v>23</v>
      </c>
      <c r="U20" s="20"/>
      <c r="V20" s="19" t="s">
        <v>24</v>
      </c>
      <c r="W20" s="16"/>
      <c r="X20" s="16"/>
    </row>
    <row r="21" spans="1:24" s="17" customFormat="1" ht="37.5" customHeight="1" thickBot="1" x14ac:dyDescent="0.3">
      <c r="A21" s="13"/>
      <c r="B21" s="18"/>
      <c r="C21" s="19"/>
      <c r="D21" s="22" t="s">
        <v>25</v>
      </c>
      <c r="E21" s="22" t="s">
        <v>26</v>
      </c>
      <c r="F21" s="22" t="s">
        <v>27</v>
      </c>
      <c r="G21" s="22" t="s">
        <v>25</v>
      </c>
      <c r="H21" s="22" t="s">
        <v>26</v>
      </c>
      <c r="I21" s="22" t="s">
        <v>27</v>
      </c>
      <c r="J21" s="22" t="s">
        <v>28</v>
      </c>
      <c r="K21" s="22" t="s">
        <v>29</v>
      </c>
      <c r="L21" s="22" t="s">
        <v>25</v>
      </c>
      <c r="M21" s="22" t="s">
        <v>26</v>
      </c>
      <c r="N21" s="22" t="s">
        <v>27</v>
      </c>
      <c r="O21" s="22" t="s">
        <v>25</v>
      </c>
      <c r="P21" s="22" t="s">
        <v>26</v>
      </c>
      <c r="Q21" s="22"/>
      <c r="R21" s="22" t="s">
        <v>25</v>
      </c>
      <c r="S21" s="22" t="s">
        <v>26</v>
      </c>
      <c r="T21" s="22" t="s">
        <v>25</v>
      </c>
      <c r="U21" s="22" t="s">
        <v>30</v>
      </c>
      <c r="V21" s="19"/>
      <c r="W21" s="16"/>
      <c r="X21" s="16"/>
    </row>
    <row r="22" spans="1:24" s="17" customFormat="1" ht="15.75" thickBot="1" x14ac:dyDescent="0.3">
      <c r="A22" s="23">
        <v>45292</v>
      </c>
      <c r="B22" s="24"/>
      <c r="C22" s="25"/>
      <c r="D22" s="26"/>
      <c r="E22" s="26"/>
      <c r="F22" s="26"/>
      <c r="G22" s="26"/>
      <c r="H22" s="26"/>
      <c r="I22" s="27"/>
      <c r="J22" s="28"/>
      <c r="K22" s="29"/>
      <c r="L22" s="30"/>
      <c r="M22" s="30"/>
      <c r="N22" s="30"/>
      <c r="O22" s="31"/>
      <c r="P22" s="31"/>
      <c r="Q22" s="31"/>
      <c r="R22" s="31"/>
      <c r="S22" s="31"/>
      <c r="T22" s="31"/>
      <c r="U22" s="31"/>
      <c r="V22" s="26">
        <f t="shared" ref="V22:V57" si="0">L22+M22+N22+R22+S22+T22+U22</f>
        <v>0</v>
      </c>
      <c r="W22" s="32">
        <f>SUM(D22:F22)</f>
        <v>0</v>
      </c>
      <c r="X22" s="32">
        <f>SUM(G22:I22)</f>
        <v>0</v>
      </c>
    </row>
    <row r="23" spans="1:24" s="17" customFormat="1" ht="15.75" thickBot="1" x14ac:dyDescent="0.3">
      <c r="A23" s="23">
        <v>45292</v>
      </c>
      <c r="B23" s="33"/>
      <c r="C23" s="25"/>
      <c r="D23" s="26"/>
      <c r="E23" s="26"/>
      <c r="F23" s="26"/>
      <c r="G23" s="26"/>
      <c r="H23" s="26"/>
      <c r="I23" s="27"/>
      <c r="J23" s="28"/>
      <c r="K23" s="29"/>
      <c r="L23" s="30"/>
      <c r="M23" s="30"/>
      <c r="N23" s="30"/>
      <c r="O23" s="31"/>
      <c r="P23" s="31"/>
      <c r="Q23" s="31"/>
      <c r="R23" s="30"/>
      <c r="S23" s="31"/>
      <c r="T23" s="31"/>
      <c r="U23" s="31"/>
      <c r="V23" s="26">
        <f t="shared" si="0"/>
        <v>0</v>
      </c>
      <c r="W23" s="32">
        <f t="shared" ref="W23:W58" si="1">SUM(D23:F23)</f>
        <v>0</v>
      </c>
      <c r="X23" s="32">
        <f t="shared" ref="X23:X58" si="2">SUM(G23:I23)</f>
        <v>0</v>
      </c>
    </row>
    <row r="24" spans="1:24" s="17" customFormat="1" ht="15.75" thickBot="1" x14ac:dyDescent="0.3">
      <c r="A24" s="23">
        <v>45292</v>
      </c>
      <c r="B24" s="33"/>
      <c r="C24" s="25"/>
      <c r="D24" s="26"/>
      <c r="E24" s="26"/>
      <c r="F24" s="26"/>
      <c r="G24" s="26"/>
      <c r="H24" s="26"/>
      <c r="I24" s="27"/>
      <c r="J24" s="28"/>
      <c r="K24" s="29"/>
      <c r="L24" s="30"/>
      <c r="M24" s="30"/>
      <c r="N24" s="30"/>
      <c r="O24" s="31"/>
      <c r="P24" s="31"/>
      <c r="Q24" s="31"/>
      <c r="R24" s="30"/>
      <c r="S24" s="31"/>
      <c r="T24" s="31"/>
      <c r="U24" s="31"/>
      <c r="V24" s="26">
        <f t="shared" si="0"/>
        <v>0</v>
      </c>
      <c r="W24" s="32">
        <f t="shared" si="1"/>
        <v>0</v>
      </c>
      <c r="X24" s="32">
        <f t="shared" si="2"/>
        <v>0</v>
      </c>
    </row>
    <row r="25" spans="1:24" s="17" customFormat="1" ht="15.75" thickBot="1" x14ac:dyDescent="0.3">
      <c r="A25" s="34">
        <v>45323</v>
      </c>
      <c r="B25" s="24"/>
      <c r="C25" s="26"/>
      <c r="D25" s="26"/>
      <c r="E25" s="26"/>
      <c r="F25" s="26"/>
      <c r="G25" s="26"/>
      <c r="H25" s="26"/>
      <c r="I25" s="35"/>
      <c r="J25" s="36"/>
      <c r="K25" s="29"/>
      <c r="L25" s="30"/>
      <c r="M25" s="30"/>
      <c r="N25" s="37"/>
      <c r="O25" s="38"/>
      <c r="P25" s="38"/>
      <c r="Q25" s="38"/>
      <c r="R25" s="30"/>
      <c r="S25" s="38"/>
      <c r="T25" s="38"/>
      <c r="U25" s="38"/>
      <c r="V25" s="26">
        <f t="shared" si="0"/>
        <v>0</v>
      </c>
      <c r="W25" s="32">
        <f t="shared" si="1"/>
        <v>0</v>
      </c>
      <c r="X25" s="32">
        <f t="shared" si="2"/>
        <v>0</v>
      </c>
    </row>
    <row r="26" spans="1:24" s="17" customFormat="1" ht="15.75" thickBot="1" x14ac:dyDescent="0.3">
      <c r="A26" s="34">
        <v>45323</v>
      </c>
      <c r="B26" s="33"/>
      <c r="C26" s="26"/>
      <c r="D26" s="26"/>
      <c r="E26" s="26"/>
      <c r="F26" s="26"/>
      <c r="G26" s="26"/>
      <c r="H26" s="26"/>
      <c r="I26" s="35"/>
      <c r="J26" s="36"/>
      <c r="K26" s="29"/>
      <c r="L26" s="30"/>
      <c r="M26" s="30"/>
      <c r="N26" s="37"/>
      <c r="O26" s="38"/>
      <c r="P26" s="38"/>
      <c r="Q26" s="38"/>
      <c r="R26" s="30"/>
      <c r="S26" s="37"/>
      <c r="T26" s="38"/>
      <c r="U26" s="38"/>
      <c r="V26" s="26">
        <f t="shared" si="0"/>
        <v>0</v>
      </c>
      <c r="W26" s="32">
        <f t="shared" si="1"/>
        <v>0</v>
      </c>
      <c r="X26" s="32">
        <f t="shared" si="2"/>
        <v>0</v>
      </c>
    </row>
    <row r="27" spans="1:24" s="17" customFormat="1" ht="15.75" thickBot="1" x14ac:dyDescent="0.3">
      <c r="A27" s="34">
        <v>45323</v>
      </c>
      <c r="B27" s="33"/>
      <c r="C27" s="26"/>
      <c r="D27" s="26"/>
      <c r="E27" s="26"/>
      <c r="F27" s="26"/>
      <c r="G27" s="26"/>
      <c r="H27" s="26"/>
      <c r="I27" s="35"/>
      <c r="J27" s="36"/>
      <c r="K27" s="29"/>
      <c r="L27" s="30"/>
      <c r="M27" s="30"/>
      <c r="N27" s="37"/>
      <c r="O27" s="38"/>
      <c r="P27" s="38"/>
      <c r="Q27" s="38"/>
      <c r="R27" s="30"/>
      <c r="S27" s="38"/>
      <c r="T27" s="30"/>
      <c r="U27" s="38"/>
      <c r="V27" s="26">
        <f t="shared" si="0"/>
        <v>0</v>
      </c>
      <c r="W27" s="32">
        <f t="shared" si="1"/>
        <v>0</v>
      </c>
      <c r="X27" s="32">
        <f t="shared" si="2"/>
        <v>0</v>
      </c>
    </row>
    <row r="28" spans="1:24" s="17" customFormat="1" ht="15.75" thickBot="1" x14ac:dyDescent="0.3">
      <c r="A28" s="34">
        <v>45323</v>
      </c>
      <c r="B28" s="33"/>
      <c r="C28" s="26"/>
      <c r="D28" s="26"/>
      <c r="E28" s="26"/>
      <c r="F28" s="26"/>
      <c r="G28" s="26"/>
      <c r="H28" s="26"/>
      <c r="I28" s="35"/>
      <c r="J28" s="36"/>
      <c r="K28" s="29"/>
      <c r="L28" s="30"/>
      <c r="M28" s="30"/>
      <c r="N28" s="37"/>
      <c r="O28" s="38"/>
      <c r="P28" s="38"/>
      <c r="Q28" s="38"/>
      <c r="R28" s="30"/>
      <c r="S28" s="38"/>
      <c r="T28" s="38"/>
      <c r="U28" s="38"/>
      <c r="V28" s="26">
        <f t="shared" si="0"/>
        <v>0</v>
      </c>
      <c r="W28" s="32">
        <f t="shared" si="1"/>
        <v>0</v>
      </c>
      <c r="X28" s="32">
        <f t="shared" si="2"/>
        <v>0</v>
      </c>
    </row>
    <row r="29" spans="1:24" s="17" customFormat="1" ht="15.75" thickBot="1" x14ac:dyDescent="0.3">
      <c r="A29" s="23">
        <v>45352</v>
      </c>
      <c r="B29" s="24"/>
      <c r="C29" s="26"/>
      <c r="D29" s="26"/>
      <c r="E29" s="26"/>
      <c r="F29" s="26"/>
      <c r="G29" s="26"/>
      <c r="H29" s="26"/>
      <c r="I29" s="35"/>
      <c r="J29" s="36"/>
      <c r="K29" s="29"/>
      <c r="L29" s="30"/>
      <c r="M29" s="30"/>
      <c r="N29" s="37"/>
      <c r="O29" s="38"/>
      <c r="P29" s="38"/>
      <c r="Q29" s="38"/>
      <c r="R29" s="30"/>
      <c r="S29" s="38"/>
      <c r="T29" s="38"/>
      <c r="U29" s="38"/>
      <c r="V29" s="26">
        <f t="shared" si="0"/>
        <v>0</v>
      </c>
      <c r="W29" s="32">
        <f t="shared" si="1"/>
        <v>0</v>
      </c>
      <c r="X29" s="32">
        <f t="shared" si="2"/>
        <v>0</v>
      </c>
    </row>
    <row r="30" spans="1:24" s="17" customFormat="1" ht="15.75" thickBot="1" x14ac:dyDescent="0.3">
      <c r="A30" s="23">
        <v>45352</v>
      </c>
      <c r="B30" s="33"/>
      <c r="C30" s="26"/>
      <c r="D30" s="26"/>
      <c r="E30" s="26"/>
      <c r="F30" s="26"/>
      <c r="G30" s="26"/>
      <c r="H30" s="26"/>
      <c r="I30" s="35"/>
      <c r="J30" s="36"/>
      <c r="K30" s="29"/>
      <c r="L30" s="30"/>
      <c r="M30" s="30"/>
      <c r="N30" s="37"/>
      <c r="O30" s="38"/>
      <c r="P30" s="38"/>
      <c r="Q30" s="38"/>
      <c r="R30" s="38"/>
      <c r="S30" s="38"/>
      <c r="T30" s="38"/>
      <c r="U30" s="38"/>
      <c r="V30" s="26">
        <f t="shared" si="0"/>
        <v>0</v>
      </c>
      <c r="W30" s="32">
        <f t="shared" si="1"/>
        <v>0</v>
      </c>
      <c r="X30" s="32">
        <f t="shared" si="2"/>
        <v>0</v>
      </c>
    </row>
    <row r="31" spans="1:24" s="17" customFormat="1" ht="15.75" thickBot="1" x14ac:dyDescent="0.3">
      <c r="A31" s="34">
        <v>45383</v>
      </c>
      <c r="B31" s="24"/>
      <c r="C31" s="26"/>
      <c r="D31" s="39">
        <v>19947950.239999998</v>
      </c>
      <c r="E31" s="26"/>
      <c r="F31" s="26"/>
      <c r="G31" s="26"/>
      <c r="H31" s="26"/>
      <c r="I31" s="35"/>
      <c r="J31" s="36"/>
      <c r="K31" s="29"/>
      <c r="L31" s="30"/>
      <c r="M31" s="37"/>
      <c r="N31" s="37"/>
      <c r="O31" s="38"/>
      <c r="P31" s="38"/>
      <c r="Q31" s="38"/>
      <c r="R31" s="38"/>
      <c r="S31" s="38"/>
      <c r="T31" s="38"/>
      <c r="U31" s="38"/>
      <c r="V31" s="26">
        <f t="shared" si="0"/>
        <v>0</v>
      </c>
      <c r="W31" s="32">
        <f t="shared" si="1"/>
        <v>19947950.239999998</v>
      </c>
      <c r="X31" s="32">
        <f t="shared" si="2"/>
        <v>0</v>
      </c>
    </row>
    <row r="32" spans="1:24" s="17" customFormat="1" ht="15.75" thickBot="1" x14ac:dyDescent="0.3">
      <c r="A32" s="23">
        <v>45383</v>
      </c>
      <c r="B32" s="33"/>
      <c r="C32" s="26"/>
      <c r="D32" s="26"/>
      <c r="E32" s="26"/>
      <c r="F32" s="26"/>
      <c r="G32" s="26"/>
      <c r="H32" s="26"/>
      <c r="I32" s="35"/>
      <c r="J32" s="36"/>
      <c r="K32" s="29"/>
      <c r="L32" s="30"/>
      <c r="M32" s="37"/>
      <c r="N32" s="37"/>
      <c r="O32" s="38"/>
      <c r="P32" s="38"/>
      <c r="Q32" s="38"/>
      <c r="R32" s="38"/>
      <c r="S32" s="38"/>
      <c r="T32" s="38"/>
      <c r="U32" s="38"/>
      <c r="V32" s="26">
        <f t="shared" si="0"/>
        <v>0</v>
      </c>
      <c r="W32" s="32">
        <f t="shared" si="1"/>
        <v>0</v>
      </c>
      <c r="X32" s="32">
        <f t="shared" si="2"/>
        <v>0</v>
      </c>
    </row>
    <row r="33" spans="1:24" s="17" customFormat="1" ht="15.75" thickBot="1" x14ac:dyDescent="0.3">
      <c r="A33" s="34">
        <v>45383</v>
      </c>
      <c r="B33" s="33"/>
      <c r="C33" s="26"/>
      <c r="D33" s="26"/>
      <c r="E33" s="26"/>
      <c r="F33" s="26"/>
      <c r="G33" s="26"/>
      <c r="H33" s="26"/>
      <c r="I33" s="35"/>
      <c r="J33" s="36"/>
      <c r="K33" s="29"/>
      <c r="L33" s="30"/>
      <c r="M33" s="37"/>
      <c r="N33" s="37"/>
      <c r="O33" s="38"/>
      <c r="P33" s="38"/>
      <c r="Q33" s="38"/>
      <c r="R33" s="38"/>
      <c r="S33" s="38"/>
      <c r="T33" s="38"/>
      <c r="U33" s="38"/>
      <c r="V33" s="26">
        <f t="shared" si="0"/>
        <v>0</v>
      </c>
      <c r="W33" s="32">
        <f t="shared" si="1"/>
        <v>0</v>
      </c>
      <c r="X33" s="32">
        <f t="shared" si="2"/>
        <v>0</v>
      </c>
    </row>
    <row r="34" spans="1:24" s="17" customFormat="1" ht="15.75" thickBot="1" x14ac:dyDescent="0.3">
      <c r="A34" s="23">
        <v>45383</v>
      </c>
      <c r="B34" s="33"/>
      <c r="C34" s="26"/>
      <c r="D34" s="26"/>
      <c r="E34" s="26"/>
      <c r="F34" s="26"/>
      <c r="G34" s="26">
        <v>5229586.82</v>
      </c>
      <c r="H34" s="26"/>
      <c r="I34" s="35"/>
      <c r="J34" s="40"/>
      <c r="K34" s="29"/>
      <c r="L34" s="30"/>
      <c r="M34" s="37"/>
      <c r="N34" s="37"/>
      <c r="O34" s="38"/>
      <c r="P34" s="38"/>
      <c r="Q34" s="38"/>
      <c r="R34" s="38"/>
      <c r="S34" s="37"/>
      <c r="T34" s="38"/>
      <c r="U34" s="38"/>
      <c r="V34" s="26">
        <f t="shared" si="0"/>
        <v>0</v>
      </c>
      <c r="W34" s="32">
        <f t="shared" si="1"/>
        <v>0</v>
      </c>
      <c r="X34" s="32">
        <f t="shared" si="2"/>
        <v>5229586.82</v>
      </c>
    </row>
    <row r="35" spans="1:24" s="17" customFormat="1" ht="15.75" thickBot="1" x14ac:dyDescent="0.3">
      <c r="A35" s="23">
        <v>45413</v>
      </c>
      <c r="B35" s="33"/>
      <c r="C35" s="26"/>
      <c r="D35" s="26"/>
      <c r="E35" s="26"/>
      <c r="F35" s="26"/>
      <c r="G35" s="26"/>
      <c r="H35" s="26"/>
      <c r="I35" s="35"/>
      <c r="J35" s="40"/>
      <c r="K35" s="41"/>
      <c r="L35" s="37"/>
      <c r="M35" s="37"/>
      <c r="N35" s="37"/>
      <c r="O35" s="38"/>
      <c r="P35" s="38"/>
      <c r="Q35" s="38"/>
      <c r="R35" s="37"/>
      <c r="S35" s="37"/>
      <c r="T35" s="38"/>
      <c r="U35" s="38"/>
      <c r="V35" s="26">
        <f t="shared" si="0"/>
        <v>0</v>
      </c>
      <c r="W35" s="32">
        <f t="shared" si="1"/>
        <v>0</v>
      </c>
      <c r="X35" s="32">
        <f t="shared" si="2"/>
        <v>0</v>
      </c>
    </row>
    <row r="36" spans="1:24" s="17" customFormat="1" ht="15.75" thickBot="1" x14ac:dyDescent="0.3">
      <c r="A36" s="23">
        <v>45413</v>
      </c>
      <c r="B36" s="33"/>
      <c r="C36" s="26"/>
      <c r="D36" s="26"/>
      <c r="E36" s="26"/>
      <c r="F36" s="26"/>
      <c r="G36" s="26"/>
      <c r="H36" s="26"/>
      <c r="I36" s="35"/>
      <c r="J36" s="40"/>
      <c r="K36" s="41"/>
      <c r="L36" s="37"/>
      <c r="M36" s="37"/>
      <c r="N36" s="37"/>
      <c r="O36" s="38"/>
      <c r="P36" s="38"/>
      <c r="Q36" s="38"/>
      <c r="R36" s="37"/>
      <c r="S36" s="37"/>
      <c r="T36" s="38"/>
      <c r="U36" s="38"/>
      <c r="V36" s="26">
        <f t="shared" si="0"/>
        <v>0</v>
      </c>
      <c r="W36" s="32">
        <f t="shared" si="1"/>
        <v>0</v>
      </c>
      <c r="X36" s="32">
        <f t="shared" si="2"/>
        <v>0</v>
      </c>
    </row>
    <row r="37" spans="1:24" s="17" customFormat="1" ht="15.75" thickBot="1" x14ac:dyDescent="0.3">
      <c r="A37" s="23">
        <v>45413</v>
      </c>
      <c r="B37" s="33"/>
      <c r="C37" s="26"/>
      <c r="D37" s="26"/>
      <c r="E37" s="26"/>
      <c r="F37" s="26"/>
      <c r="G37" s="26"/>
      <c r="H37" s="26"/>
      <c r="I37" s="35"/>
      <c r="J37" s="40"/>
      <c r="K37" s="41"/>
      <c r="L37" s="37"/>
      <c r="M37" s="37"/>
      <c r="N37" s="37"/>
      <c r="O37" s="38"/>
      <c r="P37" s="38"/>
      <c r="Q37" s="38"/>
      <c r="R37" s="37"/>
      <c r="S37" s="37"/>
      <c r="T37" s="38"/>
      <c r="U37" s="38"/>
      <c r="V37" s="26">
        <f t="shared" si="0"/>
        <v>0</v>
      </c>
      <c r="W37" s="32">
        <f t="shared" si="1"/>
        <v>0</v>
      </c>
      <c r="X37" s="32">
        <f t="shared" si="2"/>
        <v>0</v>
      </c>
    </row>
    <row r="38" spans="1:24" s="17" customFormat="1" ht="15.75" thickBot="1" x14ac:dyDescent="0.3">
      <c r="A38" s="23">
        <v>45413</v>
      </c>
      <c r="B38" s="33"/>
      <c r="C38" s="26"/>
      <c r="D38" s="26"/>
      <c r="E38" s="26"/>
      <c r="F38" s="26"/>
      <c r="G38" s="26">
        <v>4480752.24</v>
      </c>
      <c r="H38" s="26"/>
      <c r="I38" s="35"/>
      <c r="J38" s="40"/>
      <c r="K38" s="41"/>
      <c r="L38" s="37"/>
      <c r="M38" s="37"/>
      <c r="N38" s="37"/>
      <c r="O38" s="38"/>
      <c r="P38" s="38"/>
      <c r="Q38" s="38"/>
      <c r="R38" s="37"/>
      <c r="S38" s="37"/>
      <c r="T38" s="38"/>
      <c r="U38" s="38"/>
      <c r="V38" s="26">
        <f t="shared" si="0"/>
        <v>0</v>
      </c>
      <c r="W38" s="32">
        <f t="shared" si="1"/>
        <v>0</v>
      </c>
      <c r="X38" s="32">
        <f t="shared" si="2"/>
        <v>4480752.24</v>
      </c>
    </row>
    <row r="39" spans="1:24" s="17" customFormat="1" ht="15.75" thickBot="1" x14ac:dyDescent="0.3">
      <c r="A39" s="34">
        <v>45444</v>
      </c>
      <c r="B39" s="33"/>
      <c r="C39" s="26"/>
      <c r="D39" s="26"/>
      <c r="E39" s="26"/>
      <c r="F39" s="26"/>
      <c r="G39" s="26"/>
      <c r="H39" s="26"/>
      <c r="I39" s="35"/>
      <c r="J39" s="40"/>
      <c r="K39" s="41"/>
      <c r="L39" s="37"/>
      <c r="M39" s="37"/>
      <c r="N39" s="37"/>
      <c r="O39" s="38"/>
      <c r="P39" s="38"/>
      <c r="Q39" s="38"/>
      <c r="R39" s="37"/>
      <c r="S39" s="37"/>
      <c r="T39" s="38"/>
      <c r="U39" s="38"/>
      <c r="V39" s="26">
        <f t="shared" si="0"/>
        <v>0</v>
      </c>
      <c r="W39" s="32">
        <f t="shared" si="1"/>
        <v>0</v>
      </c>
      <c r="X39" s="32">
        <f t="shared" si="2"/>
        <v>0</v>
      </c>
    </row>
    <row r="40" spans="1:24" s="17" customFormat="1" ht="15.75" thickBot="1" x14ac:dyDescent="0.3">
      <c r="A40" s="34">
        <v>45444</v>
      </c>
      <c r="B40" s="33"/>
      <c r="C40" s="26"/>
      <c r="D40" s="26"/>
      <c r="E40" s="26"/>
      <c r="F40" s="26"/>
      <c r="G40" s="26"/>
      <c r="H40" s="26"/>
      <c r="I40" s="35"/>
      <c r="J40" s="40"/>
      <c r="K40" s="41"/>
      <c r="L40" s="37"/>
      <c r="M40" s="37"/>
      <c r="N40" s="37"/>
      <c r="O40" s="38"/>
      <c r="P40" s="38"/>
      <c r="Q40" s="38"/>
      <c r="R40" s="37"/>
      <c r="S40" s="37"/>
      <c r="T40" s="38"/>
      <c r="U40" s="38"/>
      <c r="V40" s="26">
        <f t="shared" si="0"/>
        <v>0</v>
      </c>
      <c r="W40" s="32">
        <f t="shared" si="1"/>
        <v>0</v>
      </c>
      <c r="X40" s="32">
        <f t="shared" si="2"/>
        <v>0</v>
      </c>
    </row>
    <row r="41" spans="1:24" s="17" customFormat="1" ht="15.75" thickBot="1" x14ac:dyDescent="0.3">
      <c r="A41" s="34">
        <v>45444</v>
      </c>
      <c r="B41" s="33"/>
      <c r="C41" s="26"/>
      <c r="D41" s="26"/>
      <c r="E41" s="26"/>
      <c r="F41" s="26"/>
      <c r="G41" s="26">
        <v>141656.76</v>
      </c>
      <c r="H41" s="26"/>
      <c r="I41" s="35"/>
      <c r="J41" s="40"/>
      <c r="K41" s="41"/>
      <c r="L41" s="37"/>
      <c r="M41" s="37"/>
      <c r="N41" s="37"/>
      <c r="O41" s="38"/>
      <c r="P41" s="38"/>
      <c r="Q41" s="38"/>
      <c r="R41" s="37"/>
      <c r="S41" s="37"/>
      <c r="T41" s="38"/>
      <c r="U41" s="38"/>
      <c r="V41" s="26">
        <f t="shared" si="0"/>
        <v>0</v>
      </c>
      <c r="W41" s="32">
        <f t="shared" si="1"/>
        <v>0</v>
      </c>
      <c r="X41" s="32">
        <f t="shared" si="2"/>
        <v>141656.76</v>
      </c>
    </row>
    <row r="42" spans="1:24" s="17" customFormat="1" ht="15.75" thickBot="1" x14ac:dyDescent="0.3">
      <c r="A42" s="23">
        <v>45474</v>
      </c>
      <c r="B42" s="33"/>
      <c r="C42" s="26"/>
      <c r="D42" s="26"/>
      <c r="E42" s="26"/>
      <c r="F42" s="26"/>
      <c r="G42" s="26"/>
      <c r="H42" s="26"/>
      <c r="I42" s="26"/>
      <c r="J42" s="40"/>
      <c r="K42" s="41"/>
      <c r="L42" s="37"/>
      <c r="M42" s="37"/>
      <c r="N42" s="37"/>
      <c r="O42" s="38"/>
      <c r="P42" s="38"/>
      <c r="Q42" s="38"/>
      <c r="R42" s="37"/>
      <c r="S42" s="37"/>
      <c r="T42" s="38"/>
      <c r="U42" s="38"/>
      <c r="V42" s="26">
        <f t="shared" si="0"/>
        <v>0</v>
      </c>
      <c r="W42" s="32">
        <f t="shared" si="1"/>
        <v>0</v>
      </c>
      <c r="X42" s="32">
        <f t="shared" si="2"/>
        <v>0</v>
      </c>
    </row>
    <row r="43" spans="1:24" s="17" customFormat="1" ht="15.75" thickBot="1" x14ac:dyDescent="0.3">
      <c r="A43" s="23">
        <v>45474</v>
      </c>
      <c r="B43" s="33"/>
      <c r="C43" s="26"/>
      <c r="D43" s="26"/>
      <c r="E43" s="26"/>
      <c r="F43" s="26"/>
      <c r="G43" s="26"/>
      <c r="H43" s="26"/>
      <c r="I43" s="35"/>
      <c r="J43" s="40"/>
      <c r="K43" s="41"/>
      <c r="L43" s="37"/>
      <c r="M43" s="37"/>
      <c r="N43" s="37"/>
      <c r="O43" s="38"/>
      <c r="P43" s="38"/>
      <c r="Q43" s="38"/>
      <c r="R43" s="37"/>
      <c r="S43" s="37"/>
      <c r="T43" s="38"/>
      <c r="U43" s="38"/>
      <c r="V43" s="26">
        <f t="shared" si="0"/>
        <v>0</v>
      </c>
      <c r="W43" s="32">
        <f t="shared" si="1"/>
        <v>0</v>
      </c>
      <c r="X43" s="32">
        <f t="shared" si="2"/>
        <v>0</v>
      </c>
    </row>
    <row r="44" spans="1:24" s="17" customFormat="1" ht="15.75" thickBot="1" x14ac:dyDescent="0.3">
      <c r="A44" s="23">
        <v>45474</v>
      </c>
      <c r="B44" s="33"/>
      <c r="C44" s="26"/>
      <c r="D44" s="26"/>
      <c r="E44" s="26"/>
      <c r="F44" s="26"/>
      <c r="G44" s="26">
        <v>9237377.5099999998</v>
      </c>
      <c r="H44" s="26"/>
      <c r="I44" s="35"/>
      <c r="J44" s="40"/>
      <c r="K44" s="41"/>
      <c r="L44" s="37"/>
      <c r="M44" s="37"/>
      <c r="N44" s="37"/>
      <c r="O44" s="38"/>
      <c r="P44" s="38"/>
      <c r="Q44" s="38"/>
      <c r="R44" s="37"/>
      <c r="S44" s="37"/>
      <c r="T44" s="38"/>
      <c r="U44" s="38"/>
      <c r="V44" s="26">
        <f t="shared" si="0"/>
        <v>0</v>
      </c>
      <c r="W44" s="32">
        <f t="shared" si="1"/>
        <v>0</v>
      </c>
      <c r="X44" s="32">
        <f t="shared" si="2"/>
        <v>9237377.5099999998</v>
      </c>
    </row>
    <row r="45" spans="1:24" s="17" customFormat="1" ht="15.75" thickBot="1" x14ac:dyDescent="0.3">
      <c r="A45" s="34">
        <v>45505</v>
      </c>
      <c r="B45" s="33"/>
      <c r="C45" s="26"/>
      <c r="D45" s="39">
        <v>24391931.359999999</v>
      </c>
      <c r="E45" s="26"/>
      <c r="F45" s="26"/>
      <c r="G45" s="26"/>
      <c r="H45" s="26"/>
      <c r="I45" s="35"/>
      <c r="J45" s="40"/>
      <c r="K45" s="41"/>
      <c r="L45" s="37"/>
      <c r="M45" s="37"/>
      <c r="N45" s="37"/>
      <c r="O45" s="38"/>
      <c r="P45" s="38"/>
      <c r="Q45" s="38"/>
      <c r="R45" s="37"/>
      <c r="S45" s="37"/>
      <c r="T45" s="38"/>
      <c r="U45" s="38"/>
      <c r="V45" s="26">
        <f t="shared" si="0"/>
        <v>0</v>
      </c>
      <c r="W45" s="32">
        <f t="shared" si="1"/>
        <v>24391931.359999999</v>
      </c>
      <c r="X45" s="32">
        <f t="shared" si="2"/>
        <v>0</v>
      </c>
    </row>
    <row r="46" spans="1:24" s="17" customFormat="1" ht="15.75" thickBot="1" x14ac:dyDescent="0.3">
      <c r="A46" s="34">
        <v>45505</v>
      </c>
      <c r="B46" s="33"/>
      <c r="C46" s="26"/>
      <c r="D46" s="26"/>
      <c r="E46" s="26"/>
      <c r="F46" s="26"/>
      <c r="G46" s="26"/>
      <c r="H46" s="26"/>
      <c r="I46" s="35"/>
      <c r="J46" s="40"/>
      <c r="K46" s="41"/>
      <c r="L46" s="42"/>
      <c r="M46" s="37"/>
      <c r="N46" s="37"/>
      <c r="O46" s="38"/>
      <c r="P46" s="38"/>
      <c r="Q46" s="38"/>
      <c r="R46" s="37"/>
      <c r="S46" s="37"/>
      <c r="T46" s="38"/>
      <c r="U46" s="38"/>
      <c r="V46" s="26">
        <f t="shared" si="0"/>
        <v>0</v>
      </c>
      <c r="W46" s="32">
        <f t="shared" si="1"/>
        <v>0</v>
      </c>
      <c r="X46" s="32">
        <f t="shared" si="2"/>
        <v>0</v>
      </c>
    </row>
    <row r="47" spans="1:24" s="17" customFormat="1" ht="15.75" thickBot="1" x14ac:dyDescent="0.3">
      <c r="A47" s="34">
        <v>45505</v>
      </c>
      <c r="B47" s="33"/>
      <c r="C47" s="26"/>
      <c r="D47" s="26"/>
      <c r="E47" s="26"/>
      <c r="F47" s="26"/>
      <c r="G47" s="26"/>
      <c r="H47" s="26"/>
      <c r="I47" s="35"/>
      <c r="J47" s="40"/>
      <c r="K47" s="41"/>
      <c r="L47" s="37"/>
      <c r="M47" s="37"/>
      <c r="N47" s="37"/>
      <c r="O47" s="38"/>
      <c r="P47" s="38"/>
      <c r="Q47" s="38"/>
      <c r="R47" s="37"/>
      <c r="S47" s="37"/>
      <c r="T47" s="38"/>
      <c r="U47" s="38"/>
      <c r="V47" s="26">
        <f t="shared" si="0"/>
        <v>0</v>
      </c>
      <c r="W47" s="32">
        <f t="shared" si="1"/>
        <v>0</v>
      </c>
      <c r="X47" s="32">
        <f t="shared" si="2"/>
        <v>0</v>
      </c>
    </row>
    <row r="48" spans="1:24" s="17" customFormat="1" ht="15.75" thickBot="1" x14ac:dyDescent="0.3">
      <c r="A48" s="34">
        <v>45505</v>
      </c>
      <c r="B48" s="33"/>
      <c r="C48" s="26"/>
      <c r="D48" s="26"/>
      <c r="E48" s="26"/>
      <c r="F48" s="26"/>
      <c r="G48" s="26"/>
      <c r="H48" s="26"/>
      <c r="I48" s="35"/>
      <c r="J48" s="40"/>
      <c r="K48" s="41"/>
      <c r="L48" s="37"/>
      <c r="M48" s="37"/>
      <c r="N48" s="37"/>
      <c r="O48" s="38"/>
      <c r="P48" s="38"/>
      <c r="Q48" s="38"/>
      <c r="R48" s="37"/>
      <c r="S48" s="37"/>
      <c r="T48" s="38"/>
      <c r="U48" s="38"/>
      <c r="V48" s="26">
        <f t="shared" si="0"/>
        <v>0</v>
      </c>
      <c r="W48" s="32">
        <f t="shared" si="1"/>
        <v>0</v>
      </c>
      <c r="X48" s="32">
        <f t="shared" si="2"/>
        <v>0</v>
      </c>
    </row>
    <row r="49" spans="1:24" s="17" customFormat="1" ht="15.75" thickBot="1" x14ac:dyDescent="0.3">
      <c r="A49" s="34">
        <v>45505</v>
      </c>
      <c r="B49" s="33"/>
      <c r="C49" s="26"/>
      <c r="D49" s="26"/>
      <c r="E49" s="26"/>
      <c r="F49" s="26"/>
      <c r="G49" s="26"/>
      <c r="H49" s="26"/>
      <c r="I49" s="35"/>
      <c r="J49" s="40"/>
      <c r="K49" s="41"/>
      <c r="L49" s="37"/>
      <c r="M49" s="37"/>
      <c r="N49" s="37"/>
      <c r="O49" s="38"/>
      <c r="P49" s="38"/>
      <c r="Q49" s="38"/>
      <c r="R49" s="37"/>
      <c r="S49" s="37"/>
      <c r="T49" s="38"/>
      <c r="U49" s="38"/>
      <c r="V49" s="26">
        <f t="shared" si="0"/>
        <v>0</v>
      </c>
      <c r="W49" s="32">
        <f t="shared" si="1"/>
        <v>0</v>
      </c>
      <c r="X49" s="32">
        <f t="shared" si="2"/>
        <v>0</v>
      </c>
    </row>
    <row r="50" spans="1:24" s="17" customFormat="1" ht="15.75" thickBot="1" x14ac:dyDescent="0.3">
      <c r="A50" s="23">
        <v>45536</v>
      </c>
      <c r="B50" s="33">
        <v>6097982.8399999999</v>
      </c>
      <c r="C50" s="26">
        <v>6097982.8399999999</v>
      </c>
      <c r="D50" s="26"/>
      <c r="E50" s="26">
        <v>233634</v>
      </c>
      <c r="F50" s="26"/>
      <c r="G50" s="26">
        <v>6369353.9199999999</v>
      </c>
      <c r="H50" s="26">
        <v>226510</v>
      </c>
      <c r="I50" s="35"/>
      <c r="J50" s="40">
        <v>0</v>
      </c>
      <c r="K50" s="41">
        <v>45444</v>
      </c>
      <c r="L50" s="37">
        <v>112395.92</v>
      </c>
      <c r="M50" s="37"/>
      <c r="N50" s="37"/>
      <c r="O50" s="38"/>
      <c r="P50" s="38"/>
      <c r="Q50" s="38"/>
      <c r="R50" s="37"/>
      <c r="S50" s="37"/>
      <c r="T50" s="38"/>
      <c r="U50" s="38"/>
      <c r="V50" s="26">
        <f t="shared" si="0"/>
        <v>112395.92</v>
      </c>
      <c r="W50" s="32">
        <f t="shared" si="1"/>
        <v>233634</v>
      </c>
      <c r="X50" s="32">
        <f t="shared" si="2"/>
        <v>6595863.9199999999</v>
      </c>
    </row>
    <row r="51" spans="1:24" s="17" customFormat="1" ht="15.75" thickBot="1" x14ac:dyDescent="0.3">
      <c r="A51" s="23">
        <v>45536</v>
      </c>
      <c r="B51" s="33"/>
      <c r="C51" s="26"/>
      <c r="D51" s="26"/>
      <c r="E51" s="26"/>
      <c r="F51" s="26"/>
      <c r="G51" s="26"/>
      <c r="H51" s="26"/>
      <c r="I51" s="35"/>
      <c r="J51" s="40"/>
      <c r="K51" s="41">
        <v>45474</v>
      </c>
      <c r="L51" s="37">
        <v>158975.16</v>
      </c>
      <c r="M51" s="37"/>
      <c r="N51" s="37"/>
      <c r="O51" s="38"/>
      <c r="P51" s="38"/>
      <c r="Q51" s="38"/>
      <c r="R51" s="37"/>
      <c r="S51" s="37"/>
      <c r="T51" s="38"/>
      <c r="U51" s="38"/>
      <c r="V51" s="26">
        <f t="shared" si="0"/>
        <v>158975.16</v>
      </c>
      <c r="W51" s="32">
        <f t="shared" si="1"/>
        <v>0</v>
      </c>
      <c r="X51" s="32">
        <f t="shared" si="2"/>
        <v>0</v>
      </c>
    </row>
    <row r="52" spans="1:24" s="17" customFormat="1" ht="15.75" thickBot="1" x14ac:dyDescent="0.3">
      <c r="A52" s="23">
        <v>45536</v>
      </c>
      <c r="B52" s="33"/>
      <c r="C52" s="26"/>
      <c r="D52" s="26"/>
      <c r="E52" s="26"/>
      <c r="F52" s="26"/>
      <c r="G52" s="26"/>
      <c r="H52" s="26"/>
      <c r="I52" s="35"/>
      <c r="J52" s="40"/>
      <c r="K52" s="41">
        <v>45536</v>
      </c>
      <c r="L52" s="37">
        <v>6097982.8399999999</v>
      </c>
      <c r="M52" s="37">
        <v>226510</v>
      </c>
      <c r="N52" s="37"/>
      <c r="O52" s="38"/>
      <c r="P52" s="38"/>
      <c r="Q52" s="38"/>
      <c r="R52" s="37"/>
      <c r="S52" s="37"/>
      <c r="T52" s="38"/>
      <c r="U52" s="38"/>
      <c r="V52" s="26">
        <f t="shared" si="0"/>
        <v>6324492.8399999999</v>
      </c>
      <c r="W52" s="32">
        <f t="shared" si="1"/>
        <v>0</v>
      </c>
      <c r="X52" s="32">
        <f t="shared" si="2"/>
        <v>0</v>
      </c>
    </row>
    <row r="53" spans="1:24" s="17" customFormat="1" ht="15.75" thickBot="1" x14ac:dyDescent="0.3">
      <c r="A53" s="34">
        <v>45566</v>
      </c>
      <c r="B53" s="33">
        <v>6097982.8399999999</v>
      </c>
      <c r="C53" s="26">
        <v>6097982.8399999999</v>
      </c>
      <c r="D53" s="26"/>
      <c r="E53" s="26">
        <v>51334.259999999995</v>
      </c>
      <c r="F53" s="26"/>
      <c r="G53" s="26">
        <v>11795965.68</v>
      </c>
      <c r="H53" s="26">
        <v>58458.259999999995</v>
      </c>
      <c r="I53" s="35"/>
      <c r="J53" s="40">
        <v>99383.450000000012</v>
      </c>
      <c r="K53" s="41">
        <v>45566</v>
      </c>
      <c r="L53" s="37">
        <v>5897982.8399999999</v>
      </c>
      <c r="M53" s="37">
        <v>58458.259999999995</v>
      </c>
      <c r="N53" s="37"/>
      <c r="O53" s="38"/>
      <c r="P53" s="38"/>
      <c r="Q53" s="38"/>
      <c r="R53" s="37"/>
      <c r="S53" s="37"/>
      <c r="T53" s="38"/>
      <c r="U53" s="38"/>
      <c r="V53" s="26">
        <f t="shared" si="0"/>
        <v>5956441.0999999996</v>
      </c>
      <c r="W53" s="32">
        <f t="shared" si="1"/>
        <v>51334.259999999995</v>
      </c>
      <c r="X53" s="32">
        <f t="shared" si="2"/>
        <v>11854423.939999999</v>
      </c>
    </row>
    <row r="54" spans="1:24" s="17" customFormat="1" ht="15.75" thickBot="1" x14ac:dyDescent="0.3">
      <c r="A54" s="23">
        <v>45597</v>
      </c>
      <c r="B54" s="33">
        <v>6097982.8399999999</v>
      </c>
      <c r="C54" s="26">
        <v>6097982.8399999999</v>
      </c>
      <c r="D54" s="26"/>
      <c r="E54" s="26">
        <v>397578.26</v>
      </c>
      <c r="F54" s="26"/>
      <c r="G54" s="26">
        <v>5948599.3900000006</v>
      </c>
      <c r="H54" s="26">
        <v>397578.26</v>
      </c>
      <c r="I54" s="35"/>
      <c r="J54" s="40">
        <v>137514.91</v>
      </c>
      <c r="K54" s="41">
        <v>45505</v>
      </c>
      <c r="L54" s="37">
        <v>60000</v>
      </c>
      <c r="M54" s="37"/>
      <c r="N54" s="37"/>
      <c r="O54" s="38"/>
      <c r="P54" s="38"/>
      <c r="Q54" s="38"/>
      <c r="R54" s="37"/>
      <c r="S54" s="37"/>
      <c r="T54" s="38"/>
      <c r="U54" s="38"/>
      <c r="V54" s="26">
        <f t="shared" si="0"/>
        <v>60000</v>
      </c>
      <c r="W54" s="32">
        <f t="shared" si="1"/>
        <v>397578.26</v>
      </c>
      <c r="X54" s="32">
        <f t="shared" si="2"/>
        <v>6346177.6500000004</v>
      </c>
    </row>
    <row r="55" spans="1:24" s="17" customFormat="1" ht="15.75" thickBot="1" x14ac:dyDescent="0.3">
      <c r="A55" s="23">
        <v>45597</v>
      </c>
      <c r="B55" s="33"/>
      <c r="C55" s="26"/>
      <c r="D55" s="26"/>
      <c r="E55" s="26"/>
      <c r="F55" s="26"/>
      <c r="G55" s="26"/>
      <c r="H55" s="26"/>
      <c r="I55" s="35"/>
      <c r="J55" s="40"/>
      <c r="K55" s="41">
        <v>45566</v>
      </c>
      <c r="L55" s="37">
        <v>100616.55</v>
      </c>
      <c r="M55" s="37"/>
      <c r="N55" s="37"/>
      <c r="O55" s="38"/>
      <c r="P55" s="38"/>
      <c r="Q55" s="38"/>
      <c r="R55" s="37"/>
      <c r="S55" s="37"/>
      <c r="T55" s="38"/>
      <c r="U55" s="38"/>
      <c r="V55" s="26">
        <f t="shared" si="0"/>
        <v>100616.55</v>
      </c>
      <c r="W55" s="32"/>
      <c r="X55" s="32"/>
    </row>
    <row r="56" spans="1:24" s="17" customFormat="1" ht="15.75" thickBot="1" x14ac:dyDescent="0.3">
      <c r="A56" s="23">
        <v>45597</v>
      </c>
      <c r="B56" s="33"/>
      <c r="C56" s="26"/>
      <c r="D56" s="26"/>
      <c r="E56" s="26"/>
      <c r="F56" s="26"/>
      <c r="G56" s="26"/>
      <c r="H56" s="26"/>
      <c r="I56" s="35"/>
      <c r="J56" s="40"/>
      <c r="K56" s="41">
        <v>45597</v>
      </c>
      <c r="L56" s="37">
        <v>5897982.8399999999</v>
      </c>
      <c r="M56" s="37">
        <v>397578.26</v>
      </c>
      <c r="N56" s="37"/>
      <c r="O56" s="38"/>
      <c r="P56" s="38"/>
      <c r="Q56" s="38"/>
      <c r="R56" s="37"/>
      <c r="S56" s="37"/>
      <c r="T56" s="38"/>
      <c r="U56" s="38"/>
      <c r="V56" s="26">
        <f t="shared" si="0"/>
        <v>6295561.0999999996</v>
      </c>
      <c r="W56" s="32"/>
      <c r="X56" s="32"/>
    </row>
    <row r="57" spans="1:24" s="17" customFormat="1" ht="15.75" thickBot="1" x14ac:dyDescent="0.3">
      <c r="A57" s="34">
        <v>45627</v>
      </c>
      <c r="B57" s="33">
        <v>6097982.8399999999</v>
      </c>
      <c r="C57" s="26">
        <v>6097982.8399999999</v>
      </c>
      <c r="D57" s="26"/>
      <c r="E57" s="26"/>
      <c r="F57" s="26"/>
      <c r="G57" s="26"/>
      <c r="H57" s="26"/>
      <c r="I57" s="35"/>
      <c r="J57" s="40"/>
      <c r="K57" s="41"/>
      <c r="L57" s="37"/>
      <c r="M57" s="37"/>
      <c r="N57" s="37"/>
      <c r="O57" s="38"/>
      <c r="P57" s="38"/>
      <c r="Q57" s="38"/>
      <c r="R57" s="37"/>
      <c r="S57" s="37"/>
      <c r="T57" s="38"/>
      <c r="U57" s="38"/>
      <c r="V57" s="26">
        <f t="shared" si="0"/>
        <v>0</v>
      </c>
      <c r="W57" s="32">
        <f t="shared" si="1"/>
        <v>0</v>
      </c>
      <c r="X57" s="32">
        <f t="shared" si="2"/>
        <v>0</v>
      </c>
    </row>
    <row r="58" spans="1:24" ht="15.75" thickBot="1" x14ac:dyDescent="0.3">
      <c r="A58" s="43"/>
      <c r="B58" s="44">
        <f t="shared" ref="B58:J58" si="3">SUM(B22:B57)</f>
        <v>24391931.359999999</v>
      </c>
      <c r="C58" s="44">
        <f t="shared" si="3"/>
        <v>24391931.359999999</v>
      </c>
      <c r="D58" s="44">
        <f t="shared" si="3"/>
        <v>44339881.599999994</v>
      </c>
      <c r="E58" s="44">
        <f t="shared" si="3"/>
        <v>682546.52</v>
      </c>
      <c r="F58" s="44">
        <f t="shared" si="3"/>
        <v>0</v>
      </c>
      <c r="G58" s="44">
        <f t="shared" si="3"/>
        <v>43203292.32</v>
      </c>
      <c r="H58" s="44">
        <f t="shared" si="3"/>
        <v>682546.52</v>
      </c>
      <c r="I58" s="44">
        <f t="shared" si="3"/>
        <v>0</v>
      </c>
      <c r="J58" s="44">
        <f t="shared" si="3"/>
        <v>236898.36000000002</v>
      </c>
      <c r="K58" s="44"/>
      <c r="L58" s="44">
        <f>SUM(L22:L57)</f>
        <v>18325936.149999999</v>
      </c>
      <c r="M58" s="44">
        <f t="shared" ref="M58:V58" si="4">SUM(M22:M57)</f>
        <v>682546.52</v>
      </c>
      <c r="N58" s="44">
        <f t="shared" si="4"/>
        <v>0</v>
      </c>
      <c r="O58" s="44">
        <f t="shared" si="4"/>
        <v>0</v>
      </c>
      <c r="P58" s="44">
        <f t="shared" si="4"/>
        <v>0</v>
      </c>
      <c r="Q58" s="44">
        <f t="shared" si="4"/>
        <v>0</v>
      </c>
      <c r="R58" s="44">
        <f t="shared" si="4"/>
        <v>0</v>
      </c>
      <c r="S58" s="44">
        <f t="shared" si="4"/>
        <v>0</v>
      </c>
      <c r="T58" s="44">
        <f t="shared" si="4"/>
        <v>0</v>
      </c>
      <c r="U58" s="44">
        <f t="shared" si="4"/>
        <v>0</v>
      </c>
      <c r="V58" s="44">
        <f t="shared" si="4"/>
        <v>19008482.670000002</v>
      </c>
      <c r="W58" s="32">
        <f t="shared" si="1"/>
        <v>45022428.119999997</v>
      </c>
      <c r="X58" s="32">
        <f t="shared" si="2"/>
        <v>43885838.840000004</v>
      </c>
    </row>
    <row r="59" spans="1:24" x14ac:dyDescent="0.25">
      <c r="A59" s="45"/>
      <c r="B59" s="45"/>
      <c r="C59" s="46"/>
      <c r="D59" s="45"/>
      <c r="E59" s="45"/>
      <c r="F59" s="47"/>
      <c r="G59" s="45"/>
      <c r="H59" s="45"/>
      <c r="I59" s="45"/>
      <c r="J59" s="45"/>
      <c r="K59" s="48"/>
      <c r="L59" s="45"/>
      <c r="M59" s="45"/>
      <c r="N59" s="45"/>
      <c r="O59" s="45"/>
      <c r="P59" s="45"/>
      <c r="Q59" s="45"/>
      <c r="R59" s="45"/>
      <c r="S59" s="45"/>
      <c r="T59" s="45"/>
      <c r="U59" s="45"/>
      <c r="V59" s="45"/>
    </row>
    <row r="60" spans="1:24" ht="41.25" customHeight="1" x14ac:dyDescent="0.25">
      <c r="A60" s="49" t="s">
        <v>31</v>
      </c>
      <c r="B60" s="49"/>
      <c r="C60" s="49"/>
      <c r="D60" s="49"/>
      <c r="E60" s="49"/>
      <c r="F60" s="45"/>
      <c r="G60" s="47"/>
      <c r="H60" s="45"/>
      <c r="I60" s="45"/>
      <c r="J60" s="45"/>
      <c r="K60" s="48"/>
      <c r="L60" s="45"/>
      <c r="M60" s="45"/>
      <c r="N60" s="45"/>
      <c r="O60" s="45"/>
      <c r="P60" s="45"/>
      <c r="Q60" s="45"/>
      <c r="R60" s="45"/>
      <c r="S60" s="45"/>
      <c r="T60" s="45"/>
      <c r="U60" s="45"/>
      <c r="V60" s="45"/>
    </row>
    <row r="61" spans="1:24" ht="15" customHeight="1" x14ac:dyDescent="0.25">
      <c r="A61" s="50" t="s">
        <v>32</v>
      </c>
      <c r="B61" s="50"/>
      <c r="C61" s="50"/>
      <c r="D61" s="50"/>
      <c r="E61" s="50"/>
      <c r="F61" s="45"/>
      <c r="G61" s="45"/>
      <c r="H61" s="45"/>
      <c r="I61" s="45"/>
      <c r="J61" s="45"/>
      <c r="K61" s="48"/>
      <c r="L61" s="45"/>
      <c r="M61" s="45"/>
      <c r="N61" s="45"/>
      <c r="O61" s="45"/>
      <c r="P61" s="45"/>
      <c r="Q61" s="45"/>
      <c r="R61" s="45"/>
      <c r="S61" s="45"/>
      <c r="T61" s="45"/>
      <c r="U61" s="45"/>
      <c r="V61" s="45"/>
    </row>
    <row r="62" spans="1:24" ht="33" customHeight="1" x14ac:dyDescent="0.25">
      <c r="A62" s="51" t="s">
        <v>33</v>
      </c>
      <c r="B62" s="51"/>
      <c r="C62" s="51"/>
      <c r="D62" s="51"/>
      <c r="E62" s="51"/>
      <c r="F62" s="45"/>
      <c r="G62" s="45"/>
      <c r="H62" s="45"/>
      <c r="I62" s="45"/>
      <c r="J62" s="45"/>
      <c r="K62" s="48"/>
      <c r="L62" s="45"/>
      <c r="M62" s="45"/>
      <c r="N62" s="45"/>
      <c r="O62" s="45"/>
      <c r="P62" s="45"/>
      <c r="Q62" s="45"/>
      <c r="R62" s="45"/>
      <c r="S62" s="45"/>
      <c r="T62" s="45"/>
      <c r="U62" s="45"/>
      <c r="V62" s="45"/>
    </row>
    <row r="63" spans="1:24" ht="15" customHeight="1" x14ac:dyDescent="0.25">
      <c r="A63" s="51" t="s">
        <v>34</v>
      </c>
      <c r="B63" s="51"/>
      <c r="C63" s="51"/>
      <c r="D63" s="51"/>
      <c r="E63" s="51"/>
      <c r="F63" s="45"/>
      <c r="G63" s="45"/>
      <c r="H63" s="45"/>
      <c r="I63" s="45"/>
      <c r="J63" s="45"/>
      <c r="K63" s="48"/>
      <c r="L63" s="45"/>
      <c r="M63" s="45"/>
      <c r="N63" s="45"/>
      <c r="O63" s="45"/>
      <c r="P63" s="45"/>
      <c r="Q63" s="45"/>
      <c r="R63" s="45"/>
      <c r="S63" s="45"/>
      <c r="T63" s="45"/>
      <c r="U63" s="45"/>
      <c r="V63" s="45"/>
    </row>
    <row r="64" spans="1:24" ht="15" customHeight="1" x14ac:dyDescent="0.25">
      <c r="A64" s="51" t="s">
        <v>35</v>
      </c>
      <c r="B64" s="51"/>
      <c r="C64" s="51"/>
      <c r="D64" s="51"/>
      <c r="E64" s="51"/>
      <c r="F64" s="45"/>
      <c r="G64" s="45"/>
      <c r="H64" s="45"/>
      <c r="I64" s="45"/>
      <c r="J64" s="45"/>
      <c r="K64" s="48"/>
      <c r="L64" s="45"/>
      <c r="M64" s="45"/>
      <c r="N64" s="45"/>
      <c r="O64" s="45"/>
      <c r="P64" s="45"/>
      <c r="Q64" s="45"/>
      <c r="R64" s="45"/>
      <c r="S64" s="45"/>
      <c r="T64" s="45"/>
      <c r="U64" s="45"/>
      <c r="V64" s="45"/>
    </row>
    <row r="65" spans="1:22" ht="15" customHeight="1" x14ac:dyDescent="0.25">
      <c r="A65" s="51" t="s">
        <v>36</v>
      </c>
      <c r="B65" s="51"/>
      <c r="C65" s="51"/>
      <c r="D65" s="51"/>
      <c r="E65" s="51"/>
      <c r="F65" s="45"/>
      <c r="G65" s="45"/>
      <c r="H65" s="45"/>
      <c r="I65" s="45"/>
      <c r="J65" s="45"/>
      <c r="K65" s="48"/>
      <c r="L65" s="45"/>
      <c r="M65" s="45"/>
      <c r="N65" s="45"/>
      <c r="O65" s="45"/>
      <c r="P65" s="45"/>
      <c r="Q65" s="45"/>
      <c r="R65" s="45"/>
      <c r="S65" s="45"/>
      <c r="T65" s="45"/>
      <c r="U65" s="45"/>
      <c r="V65" s="45"/>
    </row>
    <row r="66" spans="1:22" ht="15" customHeight="1" x14ac:dyDescent="0.25">
      <c r="A66" s="51" t="s">
        <v>37</v>
      </c>
      <c r="B66" s="51"/>
      <c r="C66" s="51"/>
      <c r="D66" s="51"/>
      <c r="E66" s="51"/>
      <c r="F66" s="45"/>
      <c r="G66" s="45"/>
      <c r="H66" s="45"/>
      <c r="I66" s="45"/>
      <c r="J66" s="45"/>
      <c r="K66" s="48"/>
      <c r="L66" s="45"/>
      <c r="M66" s="45"/>
      <c r="N66" s="45"/>
      <c r="O66" s="45"/>
      <c r="P66" s="45"/>
      <c r="Q66" s="45"/>
      <c r="R66" s="45"/>
      <c r="S66" s="45"/>
      <c r="T66" s="45"/>
      <c r="U66" s="45"/>
      <c r="V66" s="45"/>
    </row>
    <row r="67" spans="1:22" x14ac:dyDescent="0.25">
      <c r="A67" s="45"/>
      <c r="B67" s="45"/>
      <c r="C67" s="46"/>
      <c r="D67" s="45"/>
      <c r="E67" s="45"/>
      <c r="F67" s="45"/>
      <c r="G67" s="45"/>
      <c r="H67" s="45"/>
      <c r="I67" s="45"/>
      <c r="J67" s="45"/>
      <c r="K67" s="48"/>
      <c r="L67" s="45"/>
      <c r="M67" s="45"/>
      <c r="N67" s="45"/>
      <c r="O67" s="45"/>
      <c r="P67" s="45"/>
      <c r="Q67" s="45"/>
      <c r="R67" s="45"/>
      <c r="S67" s="45"/>
      <c r="T67" s="45"/>
      <c r="U67" s="45"/>
      <c r="V67" s="45"/>
    </row>
    <row r="68" spans="1:22" ht="15.75" customHeight="1" x14ac:dyDescent="0.25">
      <c r="A68" s="49" t="s">
        <v>38</v>
      </c>
      <c r="B68" s="49"/>
      <c r="C68" s="49"/>
      <c r="D68" s="49"/>
      <c r="E68" s="49"/>
      <c r="F68" s="49"/>
      <c r="G68" s="49"/>
      <c r="H68" s="49"/>
      <c r="I68" s="49"/>
      <c r="J68" s="49"/>
      <c r="K68" s="49"/>
      <c r="L68" s="45"/>
      <c r="M68" s="45"/>
      <c r="N68" s="45"/>
      <c r="O68" s="45"/>
      <c r="P68" s="45"/>
      <c r="Q68" s="45"/>
      <c r="R68" s="45"/>
      <c r="S68" s="45"/>
      <c r="T68" s="45"/>
      <c r="U68" s="45"/>
      <c r="V68" s="45"/>
    </row>
    <row r="69" spans="1:22" ht="38.25" customHeight="1" x14ac:dyDescent="0.25">
      <c r="A69" s="50" t="s">
        <v>32</v>
      </c>
      <c r="B69" s="50"/>
      <c r="C69" s="50"/>
      <c r="D69" s="50"/>
      <c r="E69" s="50"/>
      <c r="F69" s="52" t="s">
        <v>39</v>
      </c>
      <c r="G69" s="52" t="s">
        <v>40</v>
      </c>
      <c r="H69" s="52" t="s">
        <v>41</v>
      </c>
      <c r="I69" s="52" t="s">
        <v>42</v>
      </c>
      <c r="J69" s="52" t="s">
        <v>43</v>
      </c>
      <c r="K69" s="52" t="s">
        <v>44</v>
      </c>
      <c r="L69" s="45"/>
      <c r="M69" s="45"/>
      <c r="N69" s="45"/>
      <c r="O69" s="45"/>
      <c r="P69" s="45"/>
      <c r="Q69" s="45"/>
      <c r="R69" s="45"/>
      <c r="S69" s="45"/>
      <c r="T69" s="45"/>
      <c r="U69" s="45"/>
      <c r="V69" s="45"/>
    </row>
    <row r="70" spans="1:22" ht="36" customHeight="1" x14ac:dyDescent="0.25">
      <c r="A70" s="51" t="s">
        <v>45</v>
      </c>
      <c r="B70" s="51"/>
      <c r="C70" s="51"/>
      <c r="D70" s="51"/>
      <c r="E70" s="51"/>
      <c r="F70" s="53">
        <f>(15580.47)+(82487.46+1315.52)</f>
        <v>99383.450000000012</v>
      </c>
      <c r="G70" s="54" t="s">
        <v>46</v>
      </c>
      <c r="H70" s="55">
        <v>201800010008207</v>
      </c>
      <c r="I70" s="56">
        <v>45566</v>
      </c>
      <c r="J70" s="56">
        <v>45566</v>
      </c>
      <c r="K70" s="57" t="s">
        <v>47</v>
      </c>
      <c r="L70" s="58" t="e">
        <f t="array" aca="1" ref="L70" ca="1">comentariocelula(F70)</f>
        <v>#NAME?</v>
      </c>
      <c r="M70" s="58"/>
      <c r="N70" s="58"/>
      <c r="O70" s="58"/>
      <c r="P70" s="59"/>
      <c r="Q70" s="45"/>
      <c r="R70" s="45"/>
      <c r="S70" s="45"/>
      <c r="T70" s="45"/>
      <c r="U70" s="45"/>
      <c r="V70" s="45"/>
    </row>
    <row r="71" spans="1:22" ht="36" customHeight="1" x14ac:dyDescent="0.25">
      <c r="A71" s="51" t="s">
        <v>45</v>
      </c>
      <c r="B71" s="51"/>
      <c r="C71" s="51"/>
      <c r="D71" s="51"/>
      <c r="E71" s="51"/>
      <c r="F71" s="53">
        <f>(43490.21+92570.72+1453.98)</f>
        <v>137514.91</v>
      </c>
      <c r="G71" s="54" t="s">
        <v>46</v>
      </c>
      <c r="H71" s="55">
        <v>201800010008207</v>
      </c>
      <c r="I71" s="56">
        <v>45597</v>
      </c>
      <c r="J71" s="56">
        <v>45597</v>
      </c>
      <c r="K71" s="57" t="s">
        <v>47</v>
      </c>
      <c r="L71" s="60"/>
      <c r="M71" s="60"/>
      <c r="N71" s="60"/>
      <c r="O71" s="60"/>
      <c r="P71" s="59"/>
      <c r="Q71" s="45"/>
      <c r="R71" s="45"/>
      <c r="S71" s="45"/>
      <c r="T71" s="45"/>
      <c r="U71" s="45"/>
      <c r="V71" s="45"/>
    </row>
    <row r="72" spans="1:22" ht="36" customHeight="1" x14ac:dyDescent="0.25">
      <c r="A72" s="51" t="s">
        <v>48</v>
      </c>
      <c r="B72" s="51"/>
      <c r="C72" s="51"/>
      <c r="D72" s="51"/>
      <c r="E72" s="51"/>
      <c r="F72" s="61">
        <v>0</v>
      </c>
      <c r="G72" s="54"/>
      <c r="H72" s="55">
        <v>202300010065787</v>
      </c>
      <c r="I72" s="56"/>
      <c r="J72" s="56"/>
      <c r="K72" s="57" t="s">
        <v>47</v>
      </c>
      <c r="L72" s="62"/>
      <c r="M72" s="62"/>
      <c r="N72" s="62"/>
      <c r="O72" s="62"/>
      <c r="P72" s="59"/>
      <c r="Q72" s="45"/>
      <c r="R72" s="45"/>
      <c r="S72" s="45"/>
      <c r="T72" s="45"/>
      <c r="U72" s="45"/>
      <c r="V72" s="45"/>
    </row>
    <row r="73" spans="1:22" ht="51.75" customHeight="1" x14ac:dyDescent="0.25">
      <c r="A73" s="51" t="s">
        <v>49</v>
      </c>
      <c r="B73" s="51"/>
      <c r="C73" s="51"/>
      <c r="D73" s="51"/>
      <c r="E73" s="51"/>
      <c r="F73" s="63">
        <v>0</v>
      </c>
      <c r="G73" s="54" t="s">
        <v>46</v>
      </c>
      <c r="H73" s="55">
        <v>202300010067789</v>
      </c>
      <c r="I73" s="56"/>
      <c r="J73" s="56"/>
      <c r="K73" s="64" t="s">
        <v>50</v>
      </c>
      <c r="L73" s="58" t="e">
        <f t="array" aca="1" ref="L73" ca="1">comentariocelula(F73)</f>
        <v>#NAME?</v>
      </c>
      <c r="M73" s="58"/>
      <c r="N73" s="58"/>
      <c r="O73" s="58"/>
      <c r="P73" s="59"/>
      <c r="Q73" s="45"/>
      <c r="R73" s="45"/>
      <c r="S73" s="45"/>
      <c r="T73" s="45"/>
      <c r="U73" s="45"/>
      <c r="V73" s="45"/>
    </row>
    <row r="74" spans="1:22" ht="36" customHeight="1" x14ac:dyDescent="0.25">
      <c r="A74" s="51" t="s">
        <v>51</v>
      </c>
      <c r="B74" s="51"/>
      <c r="C74" s="51"/>
      <c r="D74" s="51"/>
      <c r="E74" s="51"/>
      <c r="F74" s="65"/>
      <c r="G74" s="54" t="s">
        <v>52</v>
      </c>
      <c r="H74" s="55">
        <v>201800010008207</v>
      </c>
      <c r="I74" s="56"/>
      <c r="J74" s="56"/>
      <c r="K74" s="57" t="s">
        <v>47</v>
      </c>
      <c r="L74" s="62" t="e">
        <f t="array" aca="1" ref="L74" ca="1">comentariocelula(F74)</f>
        <v>#NAME?</v>
      </c>
      <c r="M74" s="62"/>
      <c r="N74" s="62"/>
      <c r="O74" s="62"/>
      <c r="P74" s="59"/>
      <c r="Q74" s="45"/>
      <c r="R74" s="45"/>
      <c r="S74" s="45"/>
      <c r="T74" s="45"/>
      <c r="U74" s="45"/>
      <c r="V74" s="45"/>
    </row>
    <row r="75" spans="1:22" ht="15" customHeight="1" x14ac:dyDescent="0.25">
      <c r="A75" s="66" t="s">
        <v>53</v>
      </c>
      <c r="B75" s="66"/>
      <c r="C75" s="66"/>
      <c r="D75" s="66"/>
      <c r="E75" s="66"/>
      <c r="F75" s="67">
        <f>SUM(F70:F74)</f>
        <v>236898.36000000002</v>
      </c>
      <c r="G75" s="68"/>
      <c r="H75" s="68"/>
      <c r="I75" s="68"/>
      <c r="J75" s="68"/>
      <c r="K75" s="69"/>
      <c r="L75" s="4"/>
      <c r="M75" s="4"/>
      <c r="N75" s="4"/>
      <c r="O75" s="4"/>
      <c r="P75" s="59"/>
      <c r="Q75" s="45"/>
      <c r="R75" s="45"/>
      <c r="S75" s="45"/>
      <c r="T75" s="45"/>
      <c r="U75" s="45"/>
      <c r="V75" s="45"/>
    </row>
    <row r="76" spans="1:22" ht="15" customHeight="1" x14ac:dyDescent="0.25">
      <c r="A76" s="70" t="s">
        <v>54</v>
      </c>
      <c r="B76" s="70"/>
      <c r="C76" s="70"/>
      <c r="D76" s="70"/>
      <c r="E76" s="70"/>
      <c r="F76" s="70"/>
      <c r="G76" s="70"/>
      <c r="H76" s="70"/>
      <c r="I76" s="59"/>
      <c r="J76" s="59"/>
      <c r="K76" s="48"/>
      <c r="L76" s="59"/>
      <c r="M76" s="59"/>
      <c r="N76" s="59"/>
      <c r="O76" s="59"/>
      <c r="P76" s="59"/>
      <c r="Q76" s="45"/>
      <c r="R76" s="45"/>
      <c r="S76" s="45"/>
      <c r="T76" s="45"/>
      <c r="U76" s="45"/>
      <c r="V76" s="45"/>
    </row>
    <row r="77" spans="1:22" ht="15.75" thickBot="1" x14ac:dyDescent="0.3">
      <c r="A77" s="71"/>
      <c r="B77" s="71"/>
      <c r="C77" s="71"/>
      <c r="D77" s="71"/>
      <c r="E77" s="71"/>
      <c r="F77" s="71"/>
      <c r="G77" s="71"/>
      <c r="H77" s="71"/>
      <c r="I77" s="71"/>
      <c r="J77" s="71"/>
      <c r="K77" s="71"/>
      <c r="L77" s="71"/>
      <c r="M77" s="71"/>
      <c r="N77" s="71"/>
      <c r="O77" s="71"/>
      <c r="P77" s="45"/>
      <c r="Q77" s="45"/>
      <c r="R77" s="45"/>
      <c r="S77" s="45"/>
      <c r="T77" s="45"/>
      <c r="U77" s="45"/>
      <c r="V77" s="45"/>
    </row>
    <row r="78" spans="1:22" ht="15.75" customHeight="1" thickBot="1" x14ac:dyDescent="0.3">
      <c r="A78" s="72" t="s">
        <v>55</v>
      </c>
      <c r="B78" s="72"/>
      <c r="C78" s="72"/>
      <c r="D78" s="72"/>
      <c r="E78" s="72"/>
      <c r="F78" s="72"/>
      <c r="G78" s="72"/>
      <c r="H78" s="72"/>
      <c r="I78" s="72"/>
      <c r="J78" s="72"/>
      <c r="K78" s="72"/>
      <c r="L78" s="59"/>
      <c r="M78" s="59"/>
      <c r="N78" s="59"/>
      <c r="O78" s="59"/>
      <c r="P78" s="45"/>
      <c r="Q78" s="45"/>
      <c r="R78" s="45"/>
      <c r="S78" s="45"/>
      <c r="T78" s="45"/>
      <c r="U78" s="45"/>
      <c r="V78" s="45"/>
    </row>
    <row r="79" spans="1:22" ht="286.5" customHeight="1" thickBot="1" x14ac:dyDescent="0.3">
      <c r="A79" s="72"/>
      <c r="B79" s="72"/>
      <c r="C79" s="72"/>
      <c r="D79" s="72"/>
      <c r="E79" s="72"/>
      <c r="F79" s="72"/>
      <c r="G79" s="72"/>
      <c r="H79" s="72"/>
      <c r="I79" s="72"/>
      <c r="J79" s="72"/>
      <c r="K79" s="72"/>
      <c r="L79" s="59"/>
      <c r="M79" s="59"/>
      <c r="N79" s="59"/>
      <c r="O79" s="59"/>
      <c r="P79" s="45"/>
      <c r="Q79" s="45"/>
      <c r="R79" s="45"/>
      <c r="S79" s="45"/>
      <c r="T79" s="45"/>
      <c r="U79" s="45"/>
      <c r="V79" s="45"/>
    </row>
    <row r="80" spans="1:22" x14ac:dyDescent="0.25">
      <c r="A80" s="45"/>
      <c r="B80" s="45"/>
      <c r="C80" s="46"/>
      <c r="D80" s="45"/>
      <c r="E80" s="45"/>
      <c r="F80" s="45"/>
      <c r="G80" s="45"/>
      <c r="H80" s="45"/>
      <c r="I80" s="45"/>
      <c r="J80" s="45"/>
      <c r="K80" s="48"/>
      <c r="L80" s="45"/>
      <c r="M80" s="45"/>
      <c r="N80" s="45"/>
      <c r="O80" s="45"/>
      <c r="P80" s="45"/>
      <c r="Q80" s="45"/>
      <c r="R80" s="45"/>
      <c r="S80" s="45"/>
      <c r="T80" s="45"/>
      <c r="U80" s="45"/>
      <c r="V80" s="45"/>
    </row>
    <row r="81" spans="1:22" ht="15" customHeight="1" x14ac:dyDescent="0.25">
      <c r="A81" s="70" t="s">
        <v>56</v>
      </c>
      <c r="B81" s="70"/>
      <c r="C81" s="70"/>
      <c r="D81" s="70"/>
      <c r="E81" s="70"/>
      <c r="F81" s="70"/>
      <c r="G81" s="70"/>
      <c r="H81" s="70"/>
      <c r="I81" s="45"/>
      <c r="J81" s="45"/>
      <c r="K81" s="48"/>
      <c r="L81" s="45"/>
      <c r="M81" s="45"/>
      <c r="N81" s="45"/>
      <c r="O81" s="45"/>
      <c r="P81" s="45"/>
      <c r="Q81" s="45"/>
      <c r="R81" s="45"/>
      <c r="S81" s="45"/>
      <c r="T81" s="45"/>
      <c r="U81" s="45"/>
      <c r="V81" s="45"/>
    </row>
    <row r="82" spans="1:22" x14ac:dyDescent="0.25">
      <c r="A82" s="45"/>
      <c r="B82" s="45"/>
      <c r="C82" s="46"/>
      <c r="D82" s="45"/>
      <c r="E82" s="45"/>
      <c r="F82" s="45"/>
      <c r="G82" s="45"/>
      <c r="H82" s="45"/>
      <c r="I82" s="45"/>
      <c r="J82" s="45"/>
      <c r="K82" s="48"/>
      <c r="L82" s="45"/>
      <c r="M82" s="45"/>
      <c r="N82" s="45"/>
      <c r="O82" s="45"/>
      <c r="P82" s="45"/>
      <c r="Q82" s="45"/>
      <c r="R82" s="45"/>
      <c r="S82" s="45"/>
      <c r="T82" s="45"/>
      <c r="U82" s="45"/>
      <c r="V82" s="45"/>
    </row>
    <row r="83" spans="1:22" x14ac:dyDescent="0.25">
      <c r="A83" s="45"/>
      <c r="B83" s="45"/>
      <c r="C83" s="46"/>
      <c r="D83" s="45"/>
      <c r="E83" s="45"/>
      <c r="F83" s="45"/>
      <c r="G83" s="45"/>
      <c r="H83" s="45"/>
      <c r="I83" s="45"/>
      <c r="J83" s="45"/>
      <c r="K83" s="48"/>
      <c r="L83" s="45"/>
      <c r="M83" s="45"/>
      <c r="N83" s="45"/>
      <c r="O83" s="45"/>
      <c r="P83" s="45"/>
      <c r="Q83" s="45"/>
      <c r="R83" s="45"/>
      <c r="S83" s="45"/>
      <c r="T83" s="45"/>
      <c r="U83" s="45"/>
      <c r="V83" s="45"/>
    </row>
    <row r="84" spans="1:22" x14ac:dyDescent="0.25">
      <c r="A84" s="45"/>
      <c r="B84" s="45"/>
      <c r="C84" s="46"/>
      <c r="D84" s="45"/>
      <c r="E84" s="45"/>
      <c r="F84" s="45"/>
      <c r="G84" s="45"/>
      <c r="H84" s="45"/>
      <c r="I84" s="45"/>
      <c r="J84" s="45"/>
      <c r="K84" s="48"/>
      <c r="L84" s="45"/>
      <c r="M84" s="45"/>
      <c r="N84" s="45"/>
      <c r="O84" s="45"/>
      <c r="P84" s="45"/>
      <c r="Q84" s="45"/>
      <c r="R84" s="45"/>
      <c r="S84" s="45"/>
      <c r="T84" s="45"/>
      <c r="U84" s="45"/>
      <c r="V84" s="45"/>
    </row>
    <row r="85" spans="1:22" ht="15" customHeight="1" x14ac:dyDescent="0.25">
      <c r="A85" s="45"/>
      <c r="B85" s="45"/>
      <c r="C85" s="46"/>
      <c r="D85" s="73"/>
      <c r="E85" s="73"/>
      <c r="F85" s="73"/>
      <c r="I85" s="73"/>
      <c r="J85" s="73"/>
      <c r="K85" s="73"/>
      <c r="L85" s="73"/>
      <c r="M85" s="45"/>
      <c r="N85" s="45"/>
      <c r="O85" s="45"/>
      <c r="P85" s="45"/>
      <c r="Q85" s="45"/>
      <c r="R85" s="45"/>
      <c r="S85" s="45"/>
      <c r="T85" s="45"/>
      <c r="U85" s="45"/>
      <c r="V85" s="45"/>
    </row>
    <row r="86" spans="1:22" ht="30.75" customHeight="1" x14ac:dyDescent="0.25">
      <c r="A86" s="45"/>
      <c r="B86" s="45"/>
      <c r="C86" s="46"/>
      <c r="D86" s="73"/>
      <c r="E86" s="73"/>
      <c r="F86" s="73"/>
      <c r="I86" s="73"/>
      <c r="J86" s="73"/>
      <c r="K86" s="73"/>
      <c r="L86" s="73"/>
      <c r="M86" s="45"/>
      <c r="N86" s="45"/>
      <c r="O86" s="45"/>
      <c r="P86" s="45"/>
      <c r="Q86" s="45"/>
      <c r="R86" s="45"/>
      <c r="S86" s="45"/>
      <c r="T86" s="45"/>
      <c r="U86" s="45"/>
      <c r="V86" s="45"/>
    </row>
    <row r="87" spans="1:22" x14ac:dyDescent="0.25">
      <c r="A87" s="45"/>
      <c r="B87" s="45"/>
      <c r="C87" s="46"/>
      <c r="D87" s="45"/>
      <c r="E87" s="45"/>
      <c r="F87" s="45"/>
      <c r="G87" s="45"/>
      <c r="H87" s="45"/>
      <c r="I87" s="45"/>
      <c r="J87" s="45"/>
      <c r="K87" s="48"/>
      <c r="L87" s="45"/>
      <c r="M87" s="45"/>
      <c r="N87" s="45"/>
      <c r="O87" s="45"/>
      <c r="P87" s="45"/>
      <c r="Q87" s="45"/>
      <c r="R87" s="45"/>
      <c r="S87" s="45"/>
      <c r="T87" s="45"/>
      <c r="U87" s="45"/>
      <c r="V87" s="45"/>
    </row>
    <row r="88" spans="1:22" x14ac:dyDescent="0.25">
      <c r="A88" s="45"/>
      <c r="B88" s="45"/>
      <c r="C88" s="46"/>
      <c r="D88" s="45"/>
      <c r="E88" s="45"/>
      <c r="F88" s="45"/>
      <c r="G88" s="45"/>
      <c r="H88" s="45"/>
      <c r="I88" s="45"/>
      <c r="J88" s="45"/>
      <c r="K88" s="48"/>
      <c r="L88" s="45"/>
      <c r="M88" s="45"/>
      <c r="N88" s="45"/>
      <c r="O88" s="45"/>
      <c r="P88" s="45"/>
      <c r="Q88" s="45"/>
      <c r="R88" s="45"/>
      <c r="S88" s="45"/>
      <c r="T88" s="45"/>
      <c r="U88" s="45"/>
      <c r="V88" s="45"/>
    </row>
    <row r="89" spans="1:22" x14ac:dyDescent="0.25">
      <c r="A89" s="45"/>
      <c r="B89" s="45"/>
      <c r="C89" s="46"/>
      <c r="D89" s="45"/>
      <c r="E89" s="45"/>
      <c r="F89" s="45"/>
      <c r="G89" s="45"/>
      <c r="H89" s="45"/>
      <c r="I89" s="45"/>
      <c r="J89" s="45"/>
      <c r="K89" s="48"/>
      <c r="L89" s="45"/>
      <c r="M89" s="45"/>
      <c r="N89" s="45"/>
      <c r="O89" s="45"/>
      <c r="P89" s="45"/>
      <c r="Q89" s="45"/>
      <c r="R89" s="45"/>
      <c r="S89" s="45"/>
      <c r="T89" s="45"/>
      <c r="U89" s="45"/>
      <c r="V89" s="45"/>
    </row>
    <row r="90" spans="1:22" x14ac:dyDescent="0.25">
      <c r="A90" s="45"/>
      <c r="B90" s="45"/>
      <c r="C90" s="46"/>
      <c r="D90" s="45"/>
      <c r="E90" s="45"/>
      <c r="F90" s="45"/>
      <c r="G90" s="45"/>
      <c r="H90" s="45"/>
      <c r="I90" s="45"/>
      <c r="J90" s="45"/>
      <c r="K90" s="48"/>
      <c r="L90" s="45"/>
      <c r="M90" s="45"/>
      <c r="N90" s="45"/>
      <c r="O90" s="45"/>
      <c r="P90" s="45"/>
      <c r="Q90" s="45"/>
      <c r="R90" s="45"/>
      <c r="S90" s="45"/>
      <c r="T90" s="45"/>
      <c r="U90" s="45"/>
      <c r="V90" s="45"/>
    </row>
    <row r="91" spans="1:22" x14ac:dyDescent="0.25">
      <c r="A91" s="45"/>
      <c r="B91" s="45"/>
      <c r="C91" s="46"/>
      <c r="D91" s="45"/>
      <c r="E91" s="45"/>
      <c r="F91" s="45"/>
      <c r="G91" s="45"/>
      <c r="H91" s="45"/>
      <c r="I91" s="45"/>
      <c r="J91" s="45"/>
      <c r="K91" s="48"/>
      <c r="L91" s="45"/>
      <c r="M91" s="45"/>
      <c r="N91" s="45"/>
      <c r="O91" s="45"/>
      <c r="P91" s="45"/>
      <c r="Q91" s="45"/>
      <c r="R91" s="45"/>
      <c r="S91" s="45"/>
      <c r="T91" s="45"/>
      <c r="U91" s="45"/>
      <c r="V91" s="45"/>
    </row>
    <row r="92" spans="1:22" x14ac:dyDescent="0.25">
      <c r="A92" s="45"/>
      <c r="B92" s="45"/>
      <c r="C92" s="46"/>
      <c r="D92" s="45"/>
      <c r="E92" s="45"/>
      <c r="F92" s="45"/>
      <c r="G92" s="45"/>
      <c r="H92" s="45"/>
      <c r="I92" s="45"/>
      <c r="J92" s="45"/>
      <c r="K92" s="48"/>
      <c r="L92" s="45"/>
      <c r="M92" s="45"/>
      <c r="N92" s="45"/>
      <c r="O92" s="45"/>
      <c r="P92" s="45"/>
      <c r="Q92" s="45"/>
      <c r="R92" s="45"/>
      <c r="S92" s="45"/>
      <c r="T92" s="45"/>
      <c r="U92" s="45"/>
      <c r="V92" s="45"/>
    </row>
    <row r="93" spans="1:22" x14ac:dyDescent="0.25">
      <c r="A93" s="45"/>
      <c r="B93" s="45"/>
      <c r="C93" s="46"/>
      <c r="D93" s="45"/>
      <c r="E93" s="45"/>
      <c r="F93" s="45"/>
      <c r="G93" s="45"/>
      <c r="H93" s="45"/>
      <c r="I93" s="45"/>
      <c r="J93" s="45"/>
      <c r="K93" s="48"/>
      <c r="L93" s="45"/>
      <c r="M93" s="45"/>
      <c r="N93" s="45"/>
      <c r="O93" s="45"/>
      <c r="P93" s="45"/>
      <c r="Q93" s="45"/>
      <c r="R93" s="45"/>
      <c r="S93" s="45"/>
      <c r="T93" s="45"/>
      <c r="U93" s="45"/>
      <c r="V93" s="45"/>
    </row>
    <row r="94" spans="1:22" x14ac:dyDescent="0.25">
      <c r="A94" s="45"/>
      <c r="B94" s="45"/>
      <c r="C94" s="46"/>
      <c r="D94" s="45"/>
      <c r="E94" s="45"/>
      <c r="F94" s="45"/>
      <c r="G94" s="45"/>
      <c r="H94" s="45"/>
      <c r="I94" s="45"/>
      <c r="J94" s="45"/>
      <c r="K94" s="48"/>
      <c r="L94" s="45"/>
      <c r="M94" s="45"/>
      <c r="N94" s="45"/>
      <c r="O94" s="45"/>
      <c r="P94" s="45"/>
      <c r="Q94" s="45"/>
      <c r="R94" s="45"/>
      <c r="S94" s="45"/>
      <c r="T94" s="45"/>
      <c r="U94" s="45"/>
      <c r="V94" s="45"/>
    </row>
    <row r="95" spans="1:22" x14ac:dyDescent="0.25">
      <c r="A95" s="45"/>
      <c r="B95" s="45"/>
      <c r="C95" s="46"/>
      <c r="D95" s="45"/>
      <c r="E95" s="45"/>
      <c r="F95" s="45"/>
      <c r="G95" s="45"/>
      <c r="H95" s="45"/>
      <c r="I95" s="45"/>
      <c r="J95" s="45"/>
      <c r="K95" s="48"/>
      <c r="L95" s="45"/>
      <c r="M95" s="45"/>
      <c r="N95" s="45"/>
      <c r="O95" s="45"/>
      <c r="P95" s="45"/>
      <c r="Q95" s="45"/>
      <c r="R95" s="45"/>
      <c r="S95" s="45"/>
      <c r="T95" s="45"/>
      <c r="U95" s="45"/>
      <c r="V95" s="45"/>
    </row>
    <row r="96" spans="1:22" x14ac:dyDescent="0.25">
      <c r="A96" s="45"/>
      <c r="B96" s="45"/>
      <c r="C96" s="46"/>
      <c r="D96" s="45"/>
      <c r="E96" s="45"/>
      <c r="F96" s="45"/>
      <c r="G96" s="45"/>
      <c r="H96" s="45"/>
      <c r="I96" s="45"/>
      <c r="J96" s="45"/>
      <c r="K96" s="48"/>
      <c r="L96" s="45"/>
      <c r="M96" s="45"/>
      <c r="N96" s="45"/>
      <c r="O96" s="45"/>
      <c r="P96" s="45"/>
      <c r="Q96" s="45"/>
      <c r="R96" s="45"/>
      <c r="S96" s="45"/>
      <c r="T96" s="45"/>
      <c r="U96" s="45"/>
      <c r="V96" s="45"/>
    </row>
    <row r="97" spans="1:22" x14ac:dyDescent="0.25">
      <c r="A97" s="45"/>
      <c r="B97" s="45"/>
      <c r="C97" s="46"/>
      <c r="D97" s="45"/>
      <c r="E97" s="45"/>
      <c r="F97" s="45"/>
      <c r="G97" s="45"/>
      <c r="H97" s="45"/>
      <c r="I97" s="45"/>
      <c r="J97" s="45"/>
      <c r="K97" s="48"/>
      <c r="L97" s="45"/>
      <c r="M97" s="45"/>
      <c r="N97" s="45"/>
      <c r="O97" s="45"/>
      <c r="P97" s="45"/>
      <c r="Q97" s="45"/>
      <c r="R97" s="45"/>
      <c r="S97" s="45"/>
      <c r="T97" s="45"/>
      <c r="U97" s="45"/>
      <c r="V97" s="45"/>
    </row>
    <row r="98" spans="1:22" x14ac:dyDescent="0.25">
      <c r="A98" s="45"/>
      <c r="B98" s="45"/>
      <c r="C98" s="46"/>
      <c r="D98" s="45"/>
      <c r="E98" s="45"/>
      <c r="F98" s="45"/>
      <c r="G98" s="45"/>
      <c r="H98" s="45"/>
      <c r="I98" s="45"/>
      <c r="J98" s="45"/>
      <c r="K98" s="48"/>
      <c r="L98" s="45"/>
      <c r="M98" s="45"/>
      <c r="N98" s="45"/>
      <c r="O98" s="45"/>
      <c r="P98" s="45"/>
      <c r="Q98" s="45"/>
      <c r="R98" s="45"/>
      <c r="S98" s="45"/>
      <c r="T98" s="45"/>
      <c r="U98" s="45"/>
      <c r="V98" s="45"/>
    </row>
    <row r="99" spans="1:22" x14ac:dyDescent="0.25">
      <c r="A99" s="45"/>
      <c r="B99" s="45"/>
      <c r="C99" s="46"/>
      <c r="D99" s="45"/>
      <c r="E99" s="45"/>
      <c r="F99" s="45"/>
      <c r="G99" s="45"/>
      <c r="H99" s="45"/>
      <c r="I99" s="45"/>
      <c r="J99" s="45"/>
      <c r="K99" s="48"/>
      <c r="L99" s="45"/>
      <c r="M99" s="45"/>
      <c r="N99" s="45"/>
      <c r="O99" s="45"/>
      <c r="P99" s="45"/>
      <c r="Q99" s="45"/>
      <c r="R99" s="45"/>
      <c r="S99" s="45"/>
      <c r="T99" s="45"/>
      <c r="U99" s="45"/>
      <c r="V99" s="45"/>
    </row>
    <row r="100" spans="1:22" x14ac:dyDescent="0.25">
      <c r="A100" s="45"/>
      <c r="B100" s="45"/>
      <c r="C100" s="46"/>
      <c r="D100" s="45"/>
      <c r="E100" s="45"/>
      <c r="F100" s="45"/>
      <c r="G100" s="45"/>
      <c r="H100" s="45"/>
      <c r="I100" s="45"/>
      <c r="J100" s="45"/>
      <c r="K100" s="48"/>
      <c r="L100" s="45"/>
      <c r="M100" s="45"/>
      <c r="N100" s="45"/>
      <c r="O100" s="45"/>
      <c r="P100" s="45"/>
      <c r="Q100" s="45"/>
      <c r="R100" s="45"/>
      <c r="S100" s="45"/>
      <c r="T100" s="45"/>
      <c r="U100" s="45"/>
      <c r="V100" s="45"/>
    </row>
    <row r="101" spans="1:22" x14ac:dyDescent="0.25">
      <c r="A101" s="45"/>
      <c r="B101" s="45"/>
      <c r="C101" s="46"/>
      <c r="D101" s="45"/>
      <c r="E101" s="45"/>
      <c r="F101" s="45"/>
      <c r="G101" s="45"/>
      <c r="H101" s="45"/>
      <c r="I101" s="45"/>
      <c r="J101" s="45"/>
      <c r="K101" s="48"/>
      <c r="L101" s="45"/>
      <c r="M101" s="45"/>
      <c r="N101" s="45"/>
      <c r="O101" s="45"/>
      <c r="P101" s="45"/>
      <c r="Q101" s="45"/>
      <c r="R101" s="45"/>
      <c r="S101" s="45"/>
      <c r="T101" s="45"/>
      <c r="U101" s="45"/>
      <c r="V101" s="45"/>
    </row>
    <row r="102" spans="1:22" x14ac:dyDescent="0.25">
      <c r="A102" s="45"/>
      <c r="B102" s="45"/>
      <c r="C102" s="46"/>
      <c r="D102" s="45"/>
      <c r="E102" s="45"/>
      <c r="F102" s="45"/>
      <c r="G102" s="45"/>
      <c r="H102" s="45"/>
      <c r="I102" s="45"/>
      <c r="J102" s="45"/>
      <c r="K102" s="48"/>
      <c r="L102" s="45"/>
      <c r="M102" s="45"/>
      <c r="N102" s="45"/>
      <c r="O102" s="45"/>
      <c r="P102" s="45"/>
      <c r="Q102" s="45"/>
      <c r="R102" s="45"/>
      <c r="S102" s="45"/>
      <c r="T102" s="45"/>
      <c r="U102" s="45"/>
      <c r="V102" s="45"/>
    </row>
    <row r="103" spans="1:22" x14ac:dyDescent="0.25">
      <c r="A103" s="45"/>
      <c r="B103" s="45"/>
      <c r="C103" s="46"/>
      <c r="D103" s="45"/>
      <c r="E103" s="45"/>
      <c r="F103" s="45"/>
      <c r="G103" s="45"/>
      <c r="H103" s="45"/>
      <c r="I103" s="45"/>
      <c r="J103" s="45"/>
      <c r="K103" s="48"/>
      <c r="L103" s="45"/>
      <c r="M103" s="45"/>
      <c r="N103" s="45"/>
      <c r="O103" s="45"/>
      <c r="P103" s="45"/>
      <c r="Q103" s="45"/>
      <c r="R103" s="45"/>
      <c r="S103" s="45"/>
      <c r="T103" s="45"/>
      <c r="U103" s="45"/>
      <c r="V103" s="45"/>
    </row>
    <row r="104" spans="1:22" x14ac:dyDescent="0.25">
      <c r="A104" s="45"/>
      <c r="B104" s="45"/>
      <c r="C104" s="46"/>
      <c r="D104" s="45"/>
      <c r="E104" s="45"/>
      <c r="F104" s="45"/>
      <c r="G104" s="45"/>
      <c r="H104" s="45"/>
      <c r="I104" s="45"/>
      <c r="J104" s="45"/>
      <c r="K104" s="48"/>
      <c r="L104" s="45"/>
      <c r="M104" s="45"/>
      <c r="N104" s="45"/>
      <c r="O104" s="45"/>
      <c r="P104" s="45"/>
      <c r="Q104" s="45"/>
      <c r="R104" s="45"/>
      <c r="S104" s="45"/>
      <c r="T104" s="45"/>
      <c r="U104" s="45"/>
      <c r="V104" s="45"/>
    </row>
    <row r="105" spans="1:22" x14ac:dyDescent="0.25">
      <c r="A105" s="45"/>
      <c r="B105" s="45"/>
      <c r="C105" s="46"/>
      <c r="D105" s="45"/>
      <c r="E105" s="45"/>
      <c r="F105" s="45"/>
      <c r="G105" s="45"/>
      <c r="H105" s="45"/>
      <c r="I105" s="45"/>
      <c r="J105" s="45"/>
      <c r="K105" s="48"/>
      <c r="L105" s="45"/>
      <c r="M105" s="45"/>
      <c r="N105" s="45"/>
      <c r="O105" s="45"/>
      <c r="P105" s="45"/>
      <c r="Q105" s="45"/>
      <c r="R105" s="45"/>
      <c r="S105" s="45"/>
      <c r="T105" s="45"/>
      <c r="U105" s="45"/>
      <c r="V105" s="45"/>
    </row>
    <row r="106" spans="1:22" x14ac:dyDescent="0.25">
      <c r="A106" s="74"/>
      <c r="B106" s="74"/>
      <c r="C106" s="75"/>
      <c r="D106" s="74"/>
      <c r="E106" s="74"/>
      <c r="F106" s="74"/>
      <c r="G106" s="74"/>
      <c r="H106" s="74"/>
      <c r="I106" s="74"/>
      <c r="J106" s="74"/>
      <c r="K106" s="76"/>
      <c r="L106" s="74"/>
      <c r="M106" s="74"/>
      <c r="N106" s="74"/>
      <c r="O106" s="74"/>
      <c r="P106" s="74"/>
      <c r="Q106" s="74"/>
      <c r="R106" s="74"/>
      <c r="S106" s="74"/>
      <c r="T106" s="74"/>
      <c r="U106" s="74"/>
      <c r="V106" s="74"/>
    </row>
    <row r="107" spans="1:22" x14ac:dyDescent="0.25">
      <c r="A107" s="74"/>
      <c r="B107" s="74"/>
      <c r="C107" s="75"/>
      <c r="D107" s="74"/>
      <c r="E107" s="74"/>
      <c r="F107" s="74"/>
      <c r="G107" s="74"/>
      <c r="H107" s="74"/>
      <c r="I107" s="74"/>
      <c r="J107" s="74"/>
      <c r="K107" s="76"/>
      <c r="L107" s="74"/>
      <c r="M107" s="74"/>
      <c r="N107" s="74"/>
      <c r="O107" s="74"/>
      <c r="P107" s="74"/>
      <c r="Q107" s="74"/>
      <c r="R107" s="74"/>
      <c r="S107" s="74"/>
      <c r="T107" s="74"/>
      <c r="U107" s="74"/>
      <c r="V107" s="74"/>
    </row>
    <row r="108" spans="1:22" x14ac:dyDescent="0.25">
      <c r="A108" s="74"/>
      <c r="B108" s="74"/>
      <c r="C108" s="75"/>
      <c r="D108" s="74"/>
      <c r="E108" s="74"/>
      <c r="F108" s="74"/>
      <c r="G108" s="74"/>
      <c r="H108" s="74"/>
      <c r="I108" s="74"/>
      <c r="J108" s="74"/>
      <c r="K108" s="76"/>
      <c r="L108" s="74"/>
      <c r="M108" s="74"/>
      <c r="N108" s="74"/>
      <c r="O108" s="74"/>
      <c r="P108" s="74"/>
      <c r="Q108" s="74"/>
      <c r="R108" s="74"/>
      <c r="S108" s="74"/>
      <c r="T108" s="74"/>
      <c r="U108" s="74"/>
      <c r="V108" s="74"/>
    </row>
    <row r="109" spans="1:22" x14ac:dyDescent="0.25">
      <c r="A109" s="74"/>
      <c r="B109" s="74"/>
      <c r="C109" s="75"/>
      <c r="D109" s="74"/>
      <c r="E109" s="74"/>
      <c r="F109" s="74"/>
      <c r="G109" s="74"/>
      <c r="H109" s="74"/>
      <c r="I109" s="74"/>
      <c r="J109" s="74"/>
      <c r="K109" s="76"/>
      <c r="L109" s="74"/>
      <c r="M109" s="74"/>
      <c r="N109" s="74"/>
      <c r="O109" s="74"/>
      <c r="P109" s="74"/>
      <c r="Q109" s="74"/>
      <c r="R109" s="74"/>
      <c r="S109" s="74"/>
      <c r="T109" s="74"/>
      <c r="U109" s="74"/>
      <c r="V109" s="74"/>
    </row>
    <row r="110" spans="1:22" x14ac:dyDescent="0.25">
      <c r="A110" s="74"/>
      <c r="B110" s="74"/>
      <c r="C110" s="75"/>
      <c r="D110" s="74"/>
      <c r="E110" s="74"/>
      <c r="F110" s="74"/>
      <c r="G110" s="74"/>
      <c r="H110" s="74"/>
      <c r="I110" s="74"/>
      <c r="J110" s="74"/>
      <c r="K110" s="76"/>
      <c r="L110" s="74"/>
      <c r="M110" s="74"/>
      <c r="N110" s="74"/>
      <c r="O110" s="74"/>
      <c r="P110" s="74"/>
      <c r="Q110" s="74"/>
      <c r="R110" s="74"/>
      <c r="S110" s="74"/>
      <c r="T110" s="74"/>
      <c r="U110" s="74"/>
      <c r="V110" s="74"/>
    </row>
    <row r="111" spans="1:22" x14ac:dyDescent="0.25">
      <c r="A111" s="74"/>
      <c r="B111" s="74"/>
      <c r="C111" s="75"/>
      <c r="D111" s="74"/>
      <c r="E111" s="74"/>
      <c r="F111" s="74"/>
      <c r="G111" s="74"/>
      <c r="H111" s="74"/>
      <c r="I111" s="74"/>
      <c r="J111" s="74"/>
      <c r="K111" s="76"/>
      <c r="L111" s="74"/>
      <c r="M111" s="74"/>
      <c r="N111" s="74"/>
      <c r="O111" s="74"/>
      <c r="P111" s="74"/>
      <c r="Q111" s="74"/>
      <c r="R111" s="74"/>
      <c r="S111" s="74"/>
      <c r="T111" s="74"/>
      <c r="U111" s="74"/>
      <c r="V111" s="74"/>
    </row>
    <row r="112" spans="1:22" x14ac:dyDescent="0.25">
      <c r="A112" s="74"/>
      <c r="B112" s="74"/>
      <c r="C112" s="75"/>
      <c r="D112" s="74"/>
      <c r="E112" s="74"/>
      <c r="F112" s="74"/>
      <c r="G112" s="74"/>
      <c r="H112" s="74"/>
      <c r="I112" s="74"/>
      <c r="J112" s="74"/>
      <c r="K112" s="76"/>
      <c r="L112" s="74"/>
      <c r="M112" s="74"/>
      <c r="N112" s="74"/>
      <c r="O112" s="74"/>
      <c r="P112" s="74"/>
      <c r="Q112" s="74"/>
      <c r="R112" s="74"/>
      <c r="S112" s="74"/>
      <c r="T112" s="74"/>
      <c r="U112" s="74"/>
      <c r="V112" s="74"/>
    </row>
    <row r="113" spans="1:22" x14ac:dyDescent="0.25">
      <c r="A113" s="74"/>
      <c r="B113" s="74"/>
      <c r="C113" s="75"/>
      <c r="D113" s="74"/>
      <c r="E113" s="74"/>
      <c r="F113" s="74"/>
      <c r="G113" s="74"/>
      <c r="H113" s="74"/>
      <c r="I113" s="74"/>
      <c r="J113" s="74"/>
      <c r="K113" s="76"/>
      <c r="L113" s="74"/>
      <c r="M113" s="74"/>
      <c r="N113" s="74"/>
      <c r="O113" s="74"/>
      <c r="P113" s="74"/>
      <c r="Q113" s="74"/>
      <c r="R113" s="74"/>
      <c r="S113" s="74"/>
      <c r="T113" s="74"/>
      <c r="U113" s="74"/>
      <c r="V113" s="74"/>
    </row>
    <row r="114" spans="1:22" x14ac:dyDescent="0.25">
      <c r="A114" s="74"/>
      <c r="B114" s="74"/>
      <c r="C114" s="75"/>
      <c r="D114" s="74"/>
      <c r="E114" s="74"/>
      <c r="F114" s="74"/>
      <c r="G114" s="74"/>
      <c r="H114" s="74"/>
      <c r="I114" s="74"/>
      <c r="J114" s="74"/>
      <c r="K114" s="76"/>
      <c r="L114" s="74"/>
      <c r="M114" s="74"/>
      <c r="N114" s="74"/>
      <c r="O114" s="74"/>
      <c r="P114" s="74"/>
      <c r="Q114" s="74"/>
      <c r="R114" s="74"/>
      <c r="S114" s="74"/>
      <c r="T114" s="74"/>
      <c r="U114" s="74"/>
      <c r="V114" s="74"/>
    </row>
    <row r="115" spans="1:22" x14ac:dyDescent="0.25">
      <c r="A115" s="74"/>
      <c r="B115" s="74"/>
      <c r="C115" s="75"/>
      <c r="D115" s="74"/>
      <c r="E115" s="74"/>
      <c r="F115" s="74"/>
      <c r="G115" s="74"/>
      <c r="H115" s="74"/>
      <c r="I115" s="74"/>
      <c r="J115" s="74"/>
      <c r="K115" s="76"/>
      <c r="L115" s="74"/>
      <c r="M115" s="74"/>
      <c r="N115" s="74"/>
      <c r="O115" s="74"/>
      <c r="P115" s="74"/>
      <c r="Q115" s="74"/>
      <c r="R115" s="74"/>
      <c r="S115" s="74"/>
      <c r="T115" s="74"/>
      <c r="U115" s="74"/>
      <c r="V115" s="74"/>
    </row>
    <row r="116" spans="1:22" x14ac:dyDescent="0.25">
      <c r="A116" s="74"/>
      <c r="B116" s="74"/>
      <c r="C116" s="75"/>
      <c r="D116" s="74"/>
      <c r="E116" s="74"/>
      <c r="F116" s="74"/>
      <c r="G116" s="74"/>
      <c r="H116" s="74"/>
      <c r="I116" s="74"/>
      <c r="J116" s="74"/>
      <c r="K116" s="76"/>
      <c r="L116" s="74"/>
      <c r="M116" s="74"/>
      <c r="N116" s="74"/>
      <c r="O116" s="74"/>
      <c r="P116" s="74"/>
      <c r="Q116" s="74"/>
      <c r="R116" s="74"/>
      <c r="S116" s="74"/>
      <c r="T116" s="74"/>
      <c r="U116" s="74"/>
      <c r="V116" s="74"/>
    </row>
    <row r="117" spans="1:22" x14ac:dyDescent="0.25">
      <c r="A117" s="74"/>
      <c r="B117" s="74"/>
      <c r="C117" s="75"/>
      <c r="D117" s="74"/>
      <c r="E117" s="74"/>
      <c r="F117" s="74"/>
      <c r="G117" s="74"/>
      <c r="H117" s="74"/>
      <c r="I117" s="74"/>
      <c r="J117" s="74"/>
      <c r="K117" s="76"/>
      <c r="L117" s="74"/>
      <c r="M117" s="74"/>
      <c r="N117" s="74"/>
      <c r="O117" s="74"/>
      <c r="P117" s="74"/>
      <c r="Q117" s="74"/>
      <c r="R117" s="74"/>
      <c r="S117" s="74"/>
      <c r="T117" s="74"/>
      <c r="U117" s="74"/>
      <c r="V117" s="74"/>
    </row>
    <row r="118" spans="1:22" x14ac:dyDescent="0.25">
      <c r="A118" s="74"/>
      <c r="B118" s="74"/>
      <c r="C118" s="75"/>
      <c r="D118" s="74"/>
      <c r="E118" s="74"/>
      <c r="F118" s="74"/>
      <c r="G118" s="74"/>
      <c r="H118" s="74"/>
      <c r="I118" s="74"/>
      <c r="J118" s="74"/>
      <c r="K118" s="76"/>
      <c r="L118" s="74"/>
      <c r="M118" s="74"/>
      <c r="N118" s="74"/>
      <c r="O118" s="74"/>
      <c r="P118" s="74"/>
      <c r="Q118" s="74"/>
      <c r="R118" s="74"/>
      <c r="S118" s="74"/>
      <c r="T118" s="74"/>
      <c r="U118" s="74"/>
      <c r="V118" s="74"/>
    </row>
    <row r="119" spans="1:22" x14ac:dyDescent="0.25">
      <c r="A119" s="74"/>
      <c r="B119" s="74"/>
      <c r="C119" s="75"/>
      <c r="D119" s="74"/>
      <c r="E119" s="74"/>
      <c r="F119" s="74"/>
      <c r="G119" s="74"/>
      <c r="H119" s="74"/>
      <c r="I119" s="74"/>
      <c r="J119" s="74"/>
      <c r="K119" s="76"/>
      <c r="L119" s="74"/>
      <c r="M119" s="74"/>
      <c r="N119" s="74"/>
      <c r="O119" s="74"/>
      <c r="P119" s="74"/>
      <c r="Q119" s="74"/>
      <c r="R119" s="74"/>
      <c r="S119" s="74"/>
      <c r="T119" s="74"/>
      <c r="U119" s="74"/>
      <c r="V119" s="74"/>
    </row>
    <row r="120" spans="1:22" x14ac:dyDescent="0.25">
      <c r="A120" s="74"/>
      <c r="B120" s="74"/>
      <c r="C120" s="75"/>
      <c r="D120" s="74"/>
      <c r="E120" s="74"/>
      <c r="F120" s="74"/>
      <c r="G120" s="74"/>
      <c r="H120" s="74"/>
      <c r="I120" s="74"/>
      <c r="J120" s="74"/>
      <c r="K120" s="76"/>
      <c r="L120" s="74"/>
      <c r="M120" s="74"/>
      <c r="N120" s="74"/>
      <c r="O120" s="74"/>
      <c r="P120" s="74"/>
      <c r="Q120" s="74"/>
      <c r="R120" s="74"/>
      <c r="S120" s="74"/>
      <c r="T120" s="74"/>
      <c r="U120" s="74"/>
      <c r="V120" s="74"/>
    </row>
    <row r="121" spans="1:22" x14ac:dyDescent="0.25">
      <c r="A121" s="74"/>
      <c r="B121" s="74"/>
      <c r="C121" s="75"/>
      <c r="D121" s="74"/>
      <c r="E121" s="74"/>
      <c r="F121" s="74"/>
      <c r="G121" s="74"/>
      <c r="H121" s="74"/>
      <c r="I121" s="74"/>
      <c r="J121" s="74"/>
      <c r="K121" s="76"/>
      <c r="L121" s="74"/>
      <c r="M121" s="74"/>
      <c r="N121" s="74"/>
      <c r="O121" s="74"/>
      <c r="P121" s="74"/>
      <c r="Q121" s="74"/>
      <c r="R121" s="74"/>
      <c r="S121" s="74"/>
      <c r="T121" s="74"/>
      <c r="U121" s="74"/>
      <c r="V121" s="74"/>
    </row>
    <row r="122" spans="1:22" x14ac:dyDescent="0.25">
      <c r="A122" s="74"/>
      <c r="B122" s="74"/>
      <c r="C122" s="75"/>
      <c r="D122" s="74"/>
      <c r="E122" s="74"/>
      <c r="F122" s="74"/>
      <c r="G122" s="74"/>
      <c r="H122" s="74"/>
      <c r="I122" s="74"/>
      <c r="J122" s="74"/>
      <c r="K122" s="76"/>
      <c r="L122" s="74"/>
      <c r="M122" s="74"/>
      <c r="N122" s="74"/>
      <c r="O122" s="74"/>
      <c r="P122" s="74"/>
      <c r="Q122" s="74"/>
      <c r="R122" s="74"/>
      <c r="S122" s="74"/>
      <c r="T122" s="74"/>
      <c r="U122" s="74"/>
      <c r="V122" s="74"/>
    </row>
    <row r="123" spans="1:22" x14ac:dyDescent="0.25">
      <c r="A123" s="74"/>
      <c r="B123" s="74"/>
      <c r="C123" s="75"/>
      <c r="D123" s="74"/>
      <c r="E123" s="74"/>
      <c r="F123" s="74"/>
      <c r="G123" s="74"/>
      <c r="H123" s="74"/>
      <c r="I123" s="74"/>
      <c r="J123" s="74"/>
      <c r="K123" s="76"/>
      <c r="L123" s="74"/>
      <c r="M123" s="74"/>
      <c r="N123" s="74"/>
      <c r="O123" s="74"/>
      <c r="P123" s="74"/>
      <c r="Q123" s="74"/>
      <c r="R123" s="74"/>
      <c r="S123" s="74"/>
      <c r="T123" s="74"/>
      <c r="U123" s="74"/>
      <c r="V123" s="74"/>
    </row>
  </sheetData>
  <autoFilter ref="A69:K76" xr:uid="{00000000-0009-0000-0000-000009000000}"/>
  <mergeCells count="54">
    <mergeCell ref="A77:O77"/>
    <mergeCell ref="A78:K79"/>
    <mergeCell ref="A81:H81"/>
    <mergeCell ref="D85:F85"/>
    <mergeCell ref="I85:L85"/>
    <mergeCell ref="D86:F86"/>
    <mergeCell ref="I86:L86"/>
    <mergeCell ref="A73:E73"/>
    <mergeCell ref="L73:O73"/>
    <mergeCell ref="A74:E74"/>
    <mergeCell ref="L74:O74"/>
    <mergeCell ref="A75:E75"/>
    <mergeCell ref="A76:H76"/>
    <mergeCell ref="A68:K68"/>
    <mergeCell ref="A69:E69"/>
    <mergeCell ref="A70:E70"/>
    <mergeCell ref="L70:O70"/>
    <mergeCell ref="A71:E71"/>
    <mergeCell ref="A72:E72"/>
    <mergeCell ref="L72:O72"/>
    <mergeCell ref="A61:E61"/>
    <mergeCell ref="A62:E62"/>
    <mergeCell ref="A63:E63"/>
    <mergeCell ref="A64:E64"/>
    <mergeCell ref="A65:E65"/>
    <mergeCell ref="A66:E66"/>
    <mergeCell ref="K20:N20"/>
    <mergeCell ref="O20:P20"/>
    <mergeCell ref="R20:S20"/>
    <mergeCell ref="T20:U20"/>
    <mergeCell ref="V20:V21"/>
    <mergeCell ref="A60:E60"/>
    <mergeCell ref="A15:O15"/>
    <mergeCell ref="A16:V16"/>
    <mergeCell ref="A17:V17"/>
    <mergeCell ref="A18:V18"/>
    <mergeCell ref="A19:A21"/>
    <mergeCell ref="C19:V19"/>
    <mergeCell ref="B20:B21"/>
    <mergeCell ref="C20:C21"/>
    <mergeCell ref="D20:F20"/>
    <mergeCell ref="G20:I20"/>
    <mergeCell ref="A9:N9"/>
    <mergeCell ref="A10:N10"/>
    <mergeCell ref="A11:V11"/>
    <mergeCell ref="A12:N12"/>
    <mergeCell ref="A13:V13"/>
    <mergeCell ref="A14:V14"/>
    <mergeCell ref="A1:V1"/>
    <mergeCell ref="A3:V3"/>
    <mergeCell ref="A5:V5"/>
    <mergeCell ref="A6:N6"/>
    <mergeCell ref="A7:N7"/>
    <mergeCell ref="A8:V8"/>
  </mergeCells>
  <pageMargins left="0.51180555555555596" right="0.51180555555555596" top="0.63472222222222197" bottom="0.78749999999999998" header="0.511811023622047" footer="0.31527777777777799"/>
  <pageSetup paperSize="9" scale="39" fitToHeight="0" orientation="landscape" horizontalDpi="300" verticalDpi="300" r:id="rId1"/>
  <headerFooter>
    <oddFooter>&amp;LÁrea Responsável: SUPECC/SGI/SES&amp;RPág &amp;P de &amp;N - &amp;D</oddFooter>
  </headerFooter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1</vt:i4>
      </vt:variant>
      <vt:variant>
        <vt:lpstr>Intervalos Nomeados</vt:lpstr>
      </vt:variant>
      <vt:variant>
        <vt:i4>2</vt:i4>
      </vt:variant>
    </vt:vector>
  </HeadingPairs>
  <TitlesOfParts>
    <vt:vector size="3" baseType="lpstr">
      <vt:lpstr>HERSO 101</vt:lpstr>
      <vt:lpstr>'HERSO 101'!Area_de_impressao</vt:lpstr>
      <vt:lpstr>'HERSO 101'!Titulos_de_impressao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Emilia Regina da Fonseca</dc:creator>
  <cp:lastModifiedBy>Emilia Regina da Fonseca</cp:lastModifiedBy>
  <dcterms:created xsi:type="dcterms:W3CDTF">2025-01-02T13:57:24Z</dcterms:created>
  <dcterms:modified xsi:type="dcterms:W3CDTF">2025-01-02T13:57:49Z</dcterms:modified>
</cp:coreProperties>
</file>