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4\"/>
    </mc:Choice>
  </mc:AlternateContent>
  <bookViews>
    <workbookView xWindow="0" yWindow="0" windowWidth="21600" windowHeight="9600" tabRatio="500"/>
  </bookViews>
  <sheets>
    <sheet name="08.2024" sheetId="1" r:id="rId1"/>
  </sheets>
  <definedNames>
    <definedName name="_xlnm.Print_Area" localSheetId="0">'08.2024'!$A$1:$B$128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3" i="1" l="1"/>
  <c r="B75" i="1" l="1"/>
  <c r="B51" i="1"/>
  <c r="B46" i="1"/>
  <c r="B44" i="1"/>
  <c r="B48" i="1"/>
  <c r="B37" i="1" l="1"/>
  <c r="B39" i="1" s="1"/>
  <c r="B101" i="1" l="1"/>
  <c r="B99" i="1"/>
  <c r="B28" i="1" l="1"/>
  <c r="B34" i="1" s="1"/>
  <c r="B22" i="1" l="1"/>
  <c r="B20" i="1" l="1"/>
  <c r="B24" i="1" s="1"/>
  <c r="B72" i="1" l="1"/>
  <c r="B41" i="1" l="1"/>
  <c r="B52" i="1" l="1"/>
  <c r="B109" i="1" l="1"/>
  <c r="B95" i="1"/>
  <c r="B88" i="1"/>
  <c r="B79" i="1" l="1"/>
  <c r="B54" i="1"/>
  <c r="B80" i="1"/>
</calcChain>
</file>

<file path=xl/sharedStrings.xml><?xml version="1.0" encoding="utf-8"?>
<sst xmlns="http://schemas.openxmlformats.org/spreadsheetml/2006/main" count="95" uniqueCount="95">
  <si>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</si>
  <si>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</si>
  <si>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</si>
  <si>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</si>
  <si>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</si>
  <si>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</si>
  <si>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</si>
  <si>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</si>
  <si>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</si>
  <si>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</si>
  <si>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</si>
  <si>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</si>
  <si>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</si>
  <si>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</si>
  <si>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</si>
  <si>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</si>
  <si>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</si>
  <si>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</si>
  <si>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</si>
  <si>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</si>
  <si>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</si>
  <si>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</si>
  <si>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</si>
  <si>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</si>
  <si>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</si>
  <si>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</si>
  <si>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</si>
  <si>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</si>
  <si>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</si>
  <si>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</si>
  <si>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</si>
  <si>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</si>
  <si>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</si>
  <si>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</si>
  <si>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</si>
  <si>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</si>
  <si>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</si>
  <si>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</si>
  <si>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</si>
  <si>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</si>
  <si>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</si>
  <si>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</si>
  <si>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</si>
  <si>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</si>
  <si>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</si>
  <si>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</si>
  <si>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</si>
  <si>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</si>
  <si>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</si>
  <si>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</si>
  <si>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</si>
  <si>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</si>
  <si>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</si>
  <si>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</si>
  <si>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</si>
  <si>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</si>
  <si>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</si>
  <si>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</si>
  <si>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</si>
  <si>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</si>
  <si>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</si>
  <si>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</si>
  <si>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</si>
  <si>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</si>
  <si>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</si>
  <si>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</si>
  <si>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</si>
  <si>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</si>
  <si>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</si>
  <si>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>Competência: 08/2024</t>
  </si>
  <si>
    <t>9.SALDO BANCÁRIO FINAL EM 31/08/2024</t>
  </si>
  <si>
    <t>1.2.1 C/C 5615-7 - CUSTEIO</t>
  </si>
  <si>
    <t>1.3.1 C/A 5615-7 - CUSTEIO</t>
  </si>
  <si>
    <t>2.1 Repasse - C/C 5615-7 - CUSTEIO</t>
  </si>
  <si>
    <t>2.2 RENDIMENTO SOBRE APLICAÇÕES FINANCEIRAS</t>
  </si>
  <si>
    <t>2.2.1 Rendimento sobre Aplicação Financeiras - C/A 5615-7 - CUSTEIO</t>
  </si>
  <si>
    <t>2.3 Outras entradas: RECUPERAÇÃO DE DESPESAS</t>
  </si>
  <si>
    <t>2.4 Aporte para Caixa</t>
  </si>
  <si>
    <t>2.5 Devolução do Saldo de Caixa</t>
  </si>
  <si>
    <t>2.6 Reembolso de Despesas (+)</t>
  </si>
  <si>
    <t>SUBTOTAL  DE ENTRADAS (2= 2.1+2.2+2.3+2.4+2.5+2.6)</t>
  </si>
  <si>
    <t>4.1.1 Aplicação Financeira - C/A 5615-7</t>
  </si>
  <si>
    <t>3.1.1 Resgate Aplicação - C/A 5615-7</t>
  </si>
  <si>
    <t>9.3.1 C/A 5615-7 - CUSTEIO</t>
  </si>
  <si>
    <t>TERMO DE COLABORAÇÃO Nº: 93/2024 SES - GO</t>
  </si>
  <si>
    <t>NOME DA UNIDADE GERIDA: POLICLINICA ESTADUAL DA REGIÃO SUDOESTE - QUIRINÓPOLIS</t>
  </si>
  <si>
    <t>4.2 TOTAL APLICAÇÃO FINANCEIRA- INVESTIMENTO</t>
  </si>
  <si>
    <t>4.2.1 Aplicação Financeira - C/A 5654-8 - IVESTIMENTO</t>
  </si>
  <si>
    <t>6.2 Aporte para Caixa (-)</t>
  </si>
  <si>
    <t>6.3 Devolução do Saldo de Caixa (-)</t>
  </si>
  <si>
    <t>6.4 Bloqueio Judicial (-)</t>
  </si>
  <si>
    <t xml:space="preserve">SALDO BANCÁRIO FINAL : 9= (1+2)-(4.3.3+5+6.2+6.3+6.4)  </t>
  </si>
  <si>
    <t>CNPJ: 18.176.322/0003-13</t>
  </si>
  <si>
    <t>VIGÊNCIA DO TERMO DE COLABORAÇÃO:                                                             INÍCIO: 26/07/2024</t>
  </si>
  <si>
    <t>CNPJ:  02.529.964/0028-77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</si>
</sst>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4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11" fillId="0" borderId="1" xfId="0" applyNumberFormat="1" applyFont="1" applyBorder="1" applyAlignment="1">
      <alignment vertical="center"/>
    </xf>
    <xf numFmtId="0" fontId="10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" fontId="0" fillId="0" borderId="1" xfId="0" applyNumberFormat="1" applyBorder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8"/>
  <sheetViews>
    <sheetView showGridLines="0" tabSelected="1" view="pageBreakPreview" zoomScale="95" zoomScaleNormal="70" zoomScaleSheetLayoutView="95" zoomScalePageLayoutView="70" workbookViewId="0">
      <selection activeCell="B14" sqref="B14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1"/>
      <c r="B1" s="81"/>
    </row>
    <row r="2" spans="1:2" s="45" customFormat="1" ht="15" customHeight="1" x14ac:dyDescent="0.25">
      <c r="A2" s="87" t="s">
        <v>54</v>
      </c>
      <c r="B2" s="88"/>
    </row>
    <row r="3" spans="1:2" s="45" customFormat="1" ht="15" customHeight="1" x14ac:dyDescent="0.25">
      <c r="A3" s="89"/>
      <c r="B3" s="90"/>
    </row>
    <row r="4" spans="1:2" s="45" customFormat="1" ht="15" customHeight="1" x14ac:dyDescent="0.25">
      <c r="A4" s="91"/>
      <c r="B4" s="92"/>
    </row>
    <row r="5" spans="1:2" s="45" customFormat="1" ht="15" customHeight="1" x14ac:dyDescent="0.25">
      <c r="A5" s="82" t="s">
        <v>49</v>
      </c>
      <c r="B5" s="82"/>
    </row>
    <row r="6" spans="1:2" s="45" customFormat="1" ht="12" customHeight="1" x14ac:dyDescent="0.25">
      <c r="A6" s="82"/>
      <c r="B6" s="82"/>
    </row>
    <row r="7" spans="1:2" s="45" customFormat="1" x14ac:dyDescent="0.25">
      <c r="A7" s="84" t="s">
        <v>50</v>
      </c>
      <c r="B7" s="84"/>
    </row>
    <row r="8" spans="1:2" s="45" customFormat="1" x14ac:dyDescent="0.25">
      <c r="A8" s="46" t="s">
        <v>92</v>
      </c>
      <c r="B8" s="47"/>
    </row>
    <row r="9" spans="1:2" s="45" customFormat="1" x14ac:dyDescent="0.25">
      <c r="A9" s="84" t="s">
        <v>85</v>
      </c>
      <c r="B9" s="84"/>
    </row>
    <row r="10" spans="1:2" s="45" customFormat="1" x14ac:dyDescent="0.25">
      <c r="A10" s="46" t="s">
        <v>94</v>
      </c>
      <c r="B10" s="47"/>
    </row>
    <row r="11" spans="1:2" s="45" customFormat="1" x14ac:dyDescent="0.25">
      <c r="A11" s="46" t="s">
        <v>84</v>
      </c>
      <c r="B11" s="46"/>
    </row>
    <row r="12" spans="1:2" s="45" customFormat="1" x14ac:dyDescent="0.25">
      <c r="A12" s="84" t="s">
        <v>93</v>
      </c>
      <c r="B12" s="84"/>
    </row>
    <row r="13" spans="1:2" s="45" customFormat="1" x14ac:dyDescent="0.25">
      <c r="A13" s="46"/>
      <c r="B13" s="47"/>
    </row>
    <row r="14" spans="1:2" s="45" customFormat="1" x14ac:dyDescent="0.25">
      <c r="A14" s="43" t="s">
        <v>51</v>
      </c>
      <c r="B14" s="93">
        <v>2066154.49</v>
      </c>
    </row>
    <row r="15" spans="1:2" s="45" customFormat="1" x14ac:dyDescent="0.25">
      <c r="A15" s="43" t="s">
        <v>52</v>
      </c>
      <c r="B15" s="44"/>
    </row>
    <row r="16" spans="1:2" s="45" customFormat="1" ht="21.75" customHeight="1" x14ac:dyDescent="0.25">
      <c r="A16" s="85" t="s">
        <v>53</v>
      </c>
      <c r="B16" s="86"/>
    </row>
    <row r="17" spans="1:2" s="48" customFormat="1" ht="14.25" customHeight="1" x14ac:dyDescent="0.25">
      <c r="A17" s="19" t="s">
        <v>69</v>
      </c>
      <c r="B17" s="20" t="s">
        <v>55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SUM(B21:B21)</f>
        <v>0</v>
      </c>
    </row>
    <row r="21" spans="1:2" x14ac:dyDescent="0.25">
      <c r="A21" s="52" t="s">
        <v>71</v>
      </c>
      <c r="B21" s="21">
        <v>0</v>
      </c>
    </row>
    <row r="22" spans="1:2" x14ac:dyDescent="0.25">
      <c r="A22" s="50" t="s">
        <v>3</v>
      </c>
      <c r="B22" s="51">
        <f>SUM(B23:B23)</f>
        <v>0</v>
      </c>
    </row>
    <row r="23" spans="1:2" x14ac:dyDescent="0.25">
      <c r="A23" s="52" t="s">
        <v>72</v>
      </c>
      <c r="B23" s="21">
        <v>0</v>
      </c>
    </row>
    <row r="24" spans="1:2" x14ac:dyDescent="0.25">
      <c r="A24" s="2" t="s">
        <v>7</v>
      </c>
      <c r="B24" s="23">
        <f>(B19+B20+B22)</f>
        <v>0</v>
      </c>
    </row>
    <row r="25" spans="1:2" x14ac:dyDescent="0.25">
      <c r="A25" s="54"/>
      <c r="B25" s="22"/>
    </row>
    <row r="26" spans="1:2" x14ac:dyDescent="0.25">
      <c r="A26" s="1" t="s">
        <v>4</v>
      </c>
      <c r="B26" s="34"/>
    </row>
    <row r="27" spans="1:2" x14ac:dyDescent="0.25">
      <c r="A27" s="55" t="s">
        <v>73</v>
      </c>
      <c r="B27" s="25">
        <v>2400513.5699999998</v>
      </c>
    </row>
    <row r="28" spans="1:2" x14ac:dyDescent="0.25">
      <c r="A28" s="55" t="s">
        <v>74</v>
      </c>
      <c r="B28" s="25">
        <f>SUM(B29:B29)</f>
        <v>11789.44</v>
      </c>
    </row>
    <row r="29" spans="1:2" x14ac:dyDescent="0.25">
      <c r="A29" s="56" t="s">
        <v>75</v>
      </c>
      <c r="B29" s="57">
        <v>11789.44</v>
      </c>
    </row>
    <row r="30" spans="1:2" x14ac:dyDescent="0.25">
      <c r="A30" s="5" t="s">
        <v>76</v>
      </c>
      <c r="B30" s="25">
        <v>0</v>
      </c>
    </row>
    <row r="31" spans="1:2" x14ac:dyDescent="0.25">
      <c r="A31" s="5" t="s">
        <v>77</v>
      </c>
      <c r="B31" s="25">
        <v>0</v>
      </c>
    </row>
    <row r="32" spans="1:2" x14ac:dyDescent="0.25">
      <c r="A32" s="5" t="s">
        <v>78</v>
      </c>
      <c r="B32" s="25">
        <v>0</v>
      </c>
    </row>
    <row r="33" spans="1:2" x14ac:dyDescent="0.25">
      <c r="A33" s="5" t="s">
        <v>79</v>
      </c>
      <c r="B33" s="25">
        <v>0</v>
      </c>
    </row>
    <row r="34" spans="1:2" x14ac:dyDescent="0.25">
      <c r="A34" s="3" t="s">
        <v>80</v>
      </c>
      <c r="B34" s="24">
        <f>SUM(B27+B28+B30+B31+B32+B33)</f>
        <v>2412303.0099999998</v>
      </c>
    </row>
    <row r="35" spans="1:2" x14ac:dyDescent="0.25">
      <c r="A35" s="3"/>
      <c r="B35" s="24"/>
    </row>
    <row r="36" spans="1:2" x14ac:dyDescent="0.25">
      <c r="A36" s="4" t="s">
        <v>8</v>
      </c>
      <c r="B36" s="58"/>
    </row>
    <row r="37" spans="1:2" x14ac:dyDescent="0.25">
      <c r="A37" s="15" t="s">
        <v>10</v>
      </c>
      <c r="B37" s="59">
        <f>SUM(B38:B38)</f>
        <v>111391.44</v>
      </c>
    </row>
    <row r="38" spans="1:2" x14ac:dyDescent="0.25">
      <c r="A38" s="60" t="s">
        <v>82</v>
      </c>
      <c r="B38" s="67">
        <v>111391.44</v>
      </c>
    </row>
    <row r="39" spans="1:2" x14ac:dyDescent="0.25">
      <c r="A39" s="3" t="s">
        <v>11</v>
      </c>
      <c r="B39" s="25">
        <f>B37</f>
        <v>111391.44</v>
      </c>
    </row>
    <row r="40" spans="1:2" x14ac:dyDescent="0.25">
      <c r="A40" s="3"/>
      <c r="B40" s="24"/>
    </row>
    <row r="41" spans="1:2" x14ac:dyDescent="0.25">
      <c r="A41" s="61" t="s">
        <v>9</v>
      </c>
      <c r="B41" s="26">
        <f>(B34+B39)</f>
        <v>2523694.4499999997</v>
      </c>
    </row>
    <row r="42" spans="1:2" x14ac:dyDescent="0.25">
      <c r="A42" s="62"/>
      <c r="B42" s="35"/>
    </row>
    <row r="43" spans="1:2" x14ac:dyDescent="0.25">
      <c r="A43" s="6" t="s">
        <v>12</v>
      </c>
      <c r="B43" s="36"/>
    </row>
    <row r="44" spans="1:2" x14ac:dyDescent="0.25">
      <c r="A44" s="14" t="s">
        <v>13</v>
      </c>
      <c r="B44" s="63">
        <f>B45</f>
        <v>2356501.9300000002</v>
      </c>
    </row>
    <row r="45" spans="1:2" x14ac:dyDescent="0.25">
      <c r="A45" s="56" t="s">
        <v>81</v>
      </c>
      <c r="B45" s="27">
        <v>2356501.9300000002</v>
      </c>
    </row>
    <row r="46" spans="1:2" x14ac:dyDescent="0.25">
      <c r="A46" s="5" t="s">
        <v>86</v>
      </c>
      <c r="B46" s="79">
        <f>B47</f>
        <v>0</v>
      </c>
    </row>
    <row r="47" spans="1:2" x14ac:dyDescent="0.25">
      <c r="A47" s="56" t="s">
        <v>87</v>
      </c>
      <c r="B47" s="27">
        <v>0</v>
      </c>
    </row>
    <row r="48" spans="1:2" x14ac:dyDescent="0.25">
      <c r="A48" s="15" t="s">
        <v>14</v>
      </c>
      <c r="B48" s="28">
        <f>B44+B46</f>
        <v>2356501.9300000002</v>
      </c>
    </row>
    <row r="49" spans="1:2" x14ac:dyDescent="0.25">
      <c r="A49" s="3"/>
      <c r="B49" s="24"/>
    </row>
    <row r="50" spans="1:2" x14ac:dyDescent="0.25">
      <c r="A50" s="3" t="s">
        <v>64</v>
      </c>
      <c r="B50" s="24"/>
    </row>
    <row r="51" spans="1:2" x14ac:dyDescent="0.25">
      <c r="A51" s="64" t="s">
        <v>65</v>
      </c>
      <c r="B51" s="30">
        <f>B48</f>
        <v>2356501.9300000002</v>
      </c>
    </row>
    <row r="52" spans="1:2" x14ac:dyDescent="0.25">
      <c r="A52" s="64" t="s">
        <v>66</v>
      </c>
      <c r="B52" s="30">
        <f>B39</f>
        <v>111391.44</v>
      </c>
    </row>
    <row r="53" spans="1:2" x14ac:dyDescent="0.25">
      <c r="A53" s="64" t="s">
        <v>67</v>
      </c>
      <c r="B53" s="30">
        <v>203.93</v>
      </c>
    </row>
    <row r="54" spans="1:2" x14ac:dyDescent="0.25">
      <c r="A54" s="3" t="s">
        <v>15</v>
      </c>
      <c r="B54" s="24">
        <f>B51-B52-B53</f>
        <v>2244906.56</v>
      </c>
    </row>
    <row r="55" spans="1:2" x14ac:dyDescent="0.25">
      <c r="A55" s="3"/>
      <c r="B55" s="24"/>
    </row>
    <row r="56" spans="1:2" x14ac:dyDescent="0.25">
      <c r="A56" s="4" t="s">
        <v>17</v>
      </c>
      <c r="B56" s="37"/>
    </row>
    <row r="57" spans="1:2" ht="15.75" customHeight="1" x14ac:dyDescent="0.25">
      <c r="A57" s="4" t="s">
        <v>16</v>
      </c>
      <c r="B57" s="38"/>
    </row>
    <row r="58" spans="1:2" ht="15.75" customHeight="1" x14ac:dyDescent="0.25">
      <c r="A58" s="8" t="s">
        <v>18</v>
      </c>
      <c r="B58" s="57">
        <v>44011.64</v>
      </c>
    </row>
    <row r="59" spans="1:2" ht="15.75" customHeight="1" x14ac:dyDescent="0.25">
      <c r="A59" s="9" t="s">
        <v>19</v>
      </c>
      <c r="B59" s="57">
        <v>48569.35</v>
      </c>
    </row>
    <row r="60" spans="1:2" x14ac:dyDescent="0.25">
      <c r="A60" s="9" t="s">
        <v>20</v>
      </c>
      <c r="B60" s="57">
        <v>4138</v>
      </c>
    </row>
    <row r="61" spans="1:2" x14ac:dyDescent="0.25">
      <c r="A61" s="8" t="s">
        <v>40</v>
      </c>
      <c r="B61" s="57">
        <v>0</v>
      </c>
    </row>
    <row r="62" spans="1:2" x14ac:dyDescent="0.25">
      <c r="A62" s="8" t="s">
        <v>44</v>
      </c>
      <c r="B62" s="57">
        <v>0</v>
      </c>
    </row>
    <row r="63" spans="1:2" x14ac:dyDescent="0.25">
      <c r="A63" s="8" t="s">
        <v>46</v>
      </c>
      <c r="B63" s="57">
        <v>0</v>
      </c>
    </row>
    <row r="64" spans="1:2" s="65" customFormat="1" x14ac:dyDescent="0.25">
      <c r="A64" s="7" t="s">
        <v>36</v>
      </c>
      <c r="B64" s="57">
        <v>3800.3</v>
      </c>
    </row>
    <row r="65" spans="1:2" s="65" customFormat="1" x14ac:dyDescent="0.25">
      <c r="A65" s="7" t="s">
        <v>37</v>
      </c>
      <c r="B65" s="57">
        <v>1434.25</v>
      </c>
    </row>
    <row r="66" spans="1:2" x14ac:dyDescent="0.25">
      <c r="A66" s="7" t="s">
        <v>47</v>
      </c>
      <c r="B66" s="57">
        <v>0</v>
      </c>
    </row>
    <row r="67" spans="1:2" x14ac:dyDescent="0.25">
      <c r="A67" s="7" t="s">
        <v>48</v>
      </c>
      <c r="B67" s="57">
        <v>0</v>
      </c>
    </row>
    <row r="68" spans="1:2" x14ac:dyDescent="0.25">
      <c r="A68" s="7" t="s">
        <v>41</v>
      </c>
      <c r="B68" s="57">
        <v>24867.85</v>
      </c>
    </row>
    <row r="69" spans="1:2" x14ac:dyDescent="0.25">
      <c r="A69" s="7" t="s">
        <v>42</v>
      </c>
      <c r="B69" s="57">
        <v>878.51</v>
      </c>
    </row>
    <row r="70" spans="1:2" x14ac:dyDescent="0.25">
      <c r="A70" s="7" t="s">
        <v>43</v>
      </c>
      <c r="B70" s="57">
        <v>0</v>
      </c>
    </row>
    <row r="71" spans="1:2" x14ac:dyDescent="0.25">
      <c r="A71" s="7" t="s">
        <v>56</v>
      </c>
      <c r="B71" s="57">
        <v>27703.18</v>
      </c>
    </row>
    <row r="72" spans="1:2" x14ac:dyDescent="0.25">
      <c r="A72" s="16" t="s">
        <v>45</v>
      </c>
      <c r="B72" s="29">
        <f>SUM(B58:B71)</f>
        <v>155403.07999999999</v>
      </c>
    </row>
    <row r="73" spans="1:2" x14ac:dyDescent="0.25">
      <c r="A73" s="3"/>
      <c r="B73" s="24"/>
    </row>
    <row r="74" spans="1:2" x14ac:dyDescent="0.25">
      <c r="A74" s="13" t="s">
        <v>22</v>
      </c>
      <c r="B74" s="39"/>
    </row>
    <row r="75" spans="1:2" s="12" customFormat="1" x14ac:dyDescent="0.25">
      <c r="A75" s="66" t="s">
        <v>23</v>
      </c>
      <c r="B75" s="67">
        <f>B51</f>
        <v>2356501.9300000002</v>
      </c>
    </row>
    <row r="76" spans="1:2" s="12" customFormat="1" x14ac:dyDescent="0.25">
      <c r="A76" s="56" t="s">
        <v>88</v>
      </c>
      <c r="B76" s="30">
        <v>0</v>
      </c>
    </row>
    <row r="77" spans="1:2" s="12" customFormat="1" x14ac:dyDescent="0.25">
      <c r="A77" s="56" t="s">
        <v>89</v>
      </c>
      <c r="B77" s="27">
        <v>0</v>
      </c>
    </row>
    <row r="78" spans="1:2" s="12" customFormat="1" x14ac:dyDescent="0.25">
      <c r="A78" s="68" t="s">
        <v>90</v>
      </c>
      <c r="B78" s="27">
        <v>0</v>
      </c>
    </row>
    <row r="79" spans="1:2" s="12" customFormat="1" x14ac:dyDescent="0.25">
      <c r="A79" s="5" t="s">
        <v>24</v>
      </c>
      <c r="B79" s="31">
        <f t="shared" ref="B79" si="0">B75+B76+B77+B78</f>
        <v>2356501.9300000002</v>
      </c>
    </row>
    <row r="80" spans="1:2" s="12" customFormat="1" x14ac:dyDescent="0.25">
      <c r="A80" s="5" t="s">
        <v>21</v>
      </c>
      <c r="B80" s="31">
        <f>(B24+B34)-(B53+B72+B76+B77+B78)</f>
        <v>2256696</v>
      </c>
    </row>
    <row r="81" spans="1:2" x14ac:dyDescent="0.25">
      <c r="A81" s="5"/>
      <c r="B81" s="40"/>
    </row>
    <row r="82" spans="1:2" x14ac:dyDescent="0.25">
      <c r="A82" s="5"/>
      <c r="B82" s="69"/>
    </row>
    <row r="83" spans="1:2" x14ac:dyDescent="0.25">
      <c r="A83" s="4" t="s">
        <v>57</v>
      </c>
      <c r="B83" s="38"/>
    </row>
    <row r="84" spans="1:2" x14ac:dyDescent="0.25">
      <c r="A84" s="8" t="s">
        <v>58</v>
      </c>
      <c r="B84" s="57">
        <v>0</v>
      </c>
    </row>
    <row r="85" spans="1:2" x14ac:dyDescent="0.25">
      <c r="A85" s="8" t="s">
        <v>59</v>
      </c>
      <c r="B85" s="57">
        <v>0</v>
      </c>
    </row>
    <row r="86" spans="1:2" x14ac:dyDescent="0.25">
      <c r="A86" s="7" t="s">
        <v>60</v>
      </c>
      <c r="B86" s="69">
        <v>0</v>
      </c>
    </row>
    <row r="87" spans="1:2" x14ac:dyDescent="0.25">
      <c r="A87" s="7" t="s">
        <v>61</v>
      </c>
      <c r="B87" s="69">
        <v>0</v>
      </c>
    </row>
    <row r="88" spans="1:2" x14ac:dyDescent="0.25">
      <c r="A88" s="5" t="s">
        <v>62</v>
      </c>
      <c r="B88" s="24">
        <f t="shared" ref="B88" si="1">B84+B85+B86+B87</f>
        <v>0</v>
      </c>
    </row>
    <row r="89" spans="1:2" ht="14.25" customHeight="1" x14ac:dyDescent="0.25">
      <c r="A89" s="5" t="s">
        <v>25</v>
      </c>
      <c r="B89" s="24">
        <v>0</v>
      </c>
    </row>
    <row r="90" spans="1:2" ht="14.25" customHeight="1" x14ac:dyDescent="0.25">
      <c r="A90" s="5"/>
      <c r="B90" s="24"/>
    </row>
    <row r="91" spans="1:2" x14ac:dyDescent="0.25">
      <c r="A91" s="5"/>
      <c r="B91" s="27"/>
    </row>
    <row r="92" spans="1:2" x14ac:dyDescent="0.25">
      <c r="A92" s="6" t="s">
        <v>26</v>
      </c>
      <c r="B92" s="36"/>
    </row>
    <row r="93" spans="1:2" x14ac:dyDescent="0.25">
      <c r="A93" s="8" t="s">
        <v>27</v>
      </c>
      <c r="B93" s="27">
        <v>0</v>
      </c>
    </row>
    <row r="94" spans="1:2" x14ac:dyDescent="0.25">
      <c r="A94" s="8" t="s">
        <v>38</v>
      </c>
      <c r="B94" s="70">
        <v>0</v>
      </c>
    </row>
    <row r="95" spans="1:2" x14ac:dyDescent="0.25">
      <c r="A95" s="10" t="s">
        <v>28</v>
      </c>
      <c r="B95" s="32">
        <f t="shared" ref="B95" si="2">B93+B94</f>
        <v>0</v>
      </c>
    </row>
    <row r="96" spans="1:2" s="65" customFormat="1" x14ac:dyDescent="0.25">
      <c r="A96" s="5"/>
      <c r="B96" s="71"/>
    </row>
    <row r="97" spans="1:3" x14ac:dyDescent="0.25">
      <c r="A97" s="1" t="s">
        <v>70</v>
      </c>
      <c r="B97" s="41"/>
    </row>
    <row r="98" spans="1:3" x14ac:dyDescent="0.25">
      <c r="A98" s="53" t="s">
        <v>29</v>
      </c>
      <c r="B98" s="22">
        <v>0</v>
      </c>
    </row>
    <row r="99" spans="1:3" x14ac:dyDescent="0.25">
      <c r="A99" s="50" t="s">
        <v>30</v>
      </c>
      <c r="B99" s="51">
        <f>SUM(B100:B100)</f>
        <v>0</v>
      </c>
    </row>
    <row r="100" spans="1:3" x14ac:dyDescent="0.25">
      <c r="A100" s="52" t="s">
        <v>31</v>
      </c>
      <c r="B100" s="21">
        <v>0</v>
      </c>
    </row>
    <row r="101" spans="1:3" x14ac:dyDescent="0.25">
      <c r="A101" s="50" t="s">
        <v>39</v>
      </c>
      <c r="B101" s="77">
        <f>SUM(B102:B102)</f>
        <v>2256696</v>
      </c>
      <c r="C101" s="76"/>
    </row>
    <row r="102" spans="1:3" x14ac:dyDescent="0.25">
      <c r="A102" s="52" t="s">
        <v>83</v>
      </c>
      <c r="B102" s="21">
        <v>2256696</v>
      </c>
    </row>
    <row r="103" spans="1:3" x14ac:dyDescent="0.25">
      <c r="A103" s="10" t="s">
        <v>91</v>
      </c>
      <c r="B103" s="33">
        <f>(B24+B34)-(B53+B72+B76+B77+B78)</f>
        <v>2256696</v>
      </c>
    </row>
    <row r="104" spans="1:3" x14ac:dyDescent="0.25">
      <c r="A104" s="72" t="s">
        <v>5</v>
      </c>
      <c r="B104" s="73"/>
    </row>
    <row r="105" spans="1:3" x14ac:dyDescent="0.25">
      <c r="A105" s="11" t="s">
        <v>32</v>
      </c>
      <c r="B105" s="74"/>
    </row>
    <row r="106" spans="1:3" x14ac:dyDescent="0.25">
      <c r="A106" s="75" t="s">
        <v>33</v>
      </c>
      <c r="B106" s="33">
        <v>0</v>
      </c>
    </row>
    <row r="107" spans="1:3" x14ac:dyDescent="0.25">
      <c r="A107" s="75" t="s">
        <v>34</v>
      </c>
      <c r="B107" s="33">
        <v>0</v>
      </c>
    </row>
    <row r="108" spans="1:3" x14ac:dyDescent="0.25">
      <c r="A108" s="75" t="s">
        <v>35</v>
      </c>
      <c r="B108" s="33">
        <v>0</v>
      </c>
    </row>
    <row r="109" spans="1:3" x14ac:dyDescent="0.25">
      <c r="A109" s="11" t="s">
        <v>6</v>
      </c>
      <c r="B109" s="42">
        <f t="shared" ref="B109" si="3">B106+B107+B108</f>
        <v>0</v>
      </c>
    </row>
    <row r="110" spans="1:3" x14ac:dyDescent="0.25">
      <c r="A110" s="83" t="s">
        <v>63</v>
      </c>
    </row>
    <row r="111" spans="1:3" x14ac:dyDescent="0.25">
      <c r="A111" s="83"/>
    </row>
    <row r="112" spans="1:3" x14ac:dyDescent="0.25">
      <c r="A112" s="83"/>
    </row>
    <row r="113" spans="1:2" x14ac:dyDescent="0.25">
      <c r="A113" s="78"/>
    </row>
    <row r="114" spans="1:2" x14ac:dyDescent="0.25">
      <c r="A114" s="78"/>
    </row>
    <row r="115" spans="1:2" x14ac:dyDescent="0.25">
      <c r="A115" s="78"/>
    </row>
    <row r="116" spans="1:2" x14ac:dyDescent="0.25">
      <c r="A116" s="78"/>
    </row>
    <row r="117" spans="1:2" x14ac:dyDescent="0.25">
      <c r="A117" s="78"/>
    </row>
    <row r="118" spans="1:2" x14ac:dyDescent="0.25">
      <c r="A118" s="78"/>
    </row>
    <row r="119" spans="1:2" x14ac:dyDescent="0.25">
      <c r="A119" s="78"/>
    </row>
    <row r="120" spans="1:2" x14ac:dyDescent="0.25">
      <c r="A120" s="78"/>
    </row>
    <row r="121" spans="1:2" x14ac:dyDescent="0.25">
      <c r="A121" s="78"/>
    </row>
    <row r="122" spans="1:2" x14ac:dyDescent="0.25">
      <c r="A122" s="78"/>
    </row>
    <row r="123" spans="1:2" x14ac:dyDescent="0.25">
      <c r="A123" s="78"/>
    </row>
    <row r="124" spans="1:2" x14ac:dyDescent="0.25">
      <c r="A124" s="78"/>
    </row>
    <row r="125" spans="1:2" x14ac:dyDescent="0.25">
      <c r="A125" s="78"/>
    </row>
    <row r="126" spans="1:2" x14ac:dyDescent="0.25">
      <c r="A126" s="80" t="s">
        <v>68</v>
      </c>
      <c r="B126" s="80"/>
    </row>
    <row r="127" spans="1:2" x14ac:dyDescent="0.25">
      <c r="A127" s="80"/>
      <c r="B127" s="80"/>
    </row>
    <row r="128" spans="1:2" x14ac:dyDescent="0.25">
      <c r="A128" s="80"/>
      <c r="B128" s="80"/>
    </row>
  </sheetData>
  <dataConsolidate/>
  <mergeCells count="9">
    <mergeCell ref="A126:B128"/>
    <mergeCell ref="A1:B1"/>
    <mergeCell ref="A5:B6"/>
    <mergeCell ref="A110:A112"/>
    <mergeCell ref="A7:B7"/>
    <mergeCell ref="A9:B9"/>
    <mergeCell ref="A12:B12"/>
    <mergeCell ref="A16:B16"/>
    <mergeCell ref="A2:B4"/>
  </mergeCells>
  <pageMargins left="0.7" right="0.7" top="0.75" bottom="0.75" header="0.3" footer="0.3"/>
  <pageSetup paperSize="9" scale="59" fitToHeight="0" orientation="portrait" horizontalDpi="300" verticalDpi="300" r:id="rId1"/>
  <rowBreaks count="1" manualBreakCount="1">
    <brk id="8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08.2024</vt:lpstr>
      <vt:lpstr>'08.2024'!Area_de_impressao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2024-10-03T18:26:41Z</cp:lastPrinted>
  <dcterms:created xsi:type="dcterms:W3CDTF">2021-09-23T15:15:02Z</dcterms:created>
  <dcterms:modified xsi:type="dcterms:W3CDTF">2024-10-03T18:26:52Z</dcterms:modified>
</cp:coreProperties>
</file>